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bookViews>
    <workbookView xWindow="240" yWindow="540" windowWidth="18852" windowHeight="13176"/>
  </bookViews>
  <sheets>
    <sheet name="без учета счетов бюджета" sheetId="2" r:id="rId1"/>
    <sheet name="Лист1" sheetId="3" r:id="rId2"/>
  </sheets>
  <definedNames>
    <definedName name="_xlnm.Print_Titles" localSheetId="0">'без учета счетов бюджета'!$5:$5</definedName>
    <definedName name="_xlnm.Print_Area" localSheetId="0">'без учета счетов бюджета'!$A$1:$F$136</definedName>
  </definedNames>
  <calcPr calcId="124519"/>
</workbook>
</file>

<file path=xl/calcChain.xml><?xml version="1.0" encoding="utf-8"?>
<calcChain xmlns="http://schemas.openxmlformats.org/spreadsheetml/2006/main">
  <c r="E136" i="2"/>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34" l="1"/>
  <c r="E71" l="1"/>
  <c r="E72"/>
  <c r="E73"/>
  <c r="E74"/>
  <c r="E75"/>
  <c r="E76"/>
  <c r="E77"/>
  <c r="E78"/>
  <c r="E8" l="1"/>
  <c r="E9"/>
  <c r="E10"/>
  <c r="E11"/>
  <c r="E12"/>
  <c r="E13"/>
  <c r="E14"/>
  <c r="E15"/>
  <c r="E16"/>
  <c r="E17"/>
  <c r="E18"/>
  <c r="E19"/>
  <c r="E20"/>
  <c r="E21"/>
  <c r="E22"/>
  <c r="E23"/>
  <c r="E24"/>
  <c r="E25"/>
  <c r="E26"/>
  <c r="E27"/>
  <c r="E28"/>
  <c r="E29"/>
  <c r="E30"/>
  <c r="E31"/>
  <c r="E32"/>
  <c r="E33"/>
  <c r="E35"/>
  <c r="E36"/>
  <c r="E37"/>
  <c r="E38"/>
  <c r="E39"/>
  <c r="E40"/>
  <c r="E41"/>
  <c r="E42"/>
  <c r="E43"/>
  <c r="E44"/>
  <c r="E45"/>
  <c r="E46"/>
  <c r="E47"/>
  <c r="E48"/>
  <c r="E49"/>
  <c r="E50"/>
  <c r="E51"/>
  <c r="E52"/>
  <c r="E53"/>
  <c r="E54"/>
  <c r="E55"/>
  <c r="E56"/>
  <c r="E57"/>
  <c r="E58"/>
  <c r="E59"/>
  <c r="E60"/>
  <c r="E61"/>
  <c r="E62"/>
  <c r="E63"/>
  <c r="E64"/>
  <c r="E65"/>
  <c r="E66"/>
  <c r="E67"/>
  <c r="E68"/>
  <c r="E69"/>
  <c r="E70"/>
  <c r="E7"/>
  <c r="E6"/>
  <c r="E124" i="3"/>
  <c r="E122"/>
  <c r="E121"/>
  <c r="E119"/>
  <c r="E118"/>
  <c r="E117"/>
  <c r="E115"/>
  <c r="E114"/>
  <c r="E113"/>
  <c r="E111"/>
  <c r="E110"/>
  <c r="E108"/>
  <c r="E107"/>
  <c r="E105"/>
  <c r="E104"/>
  <c r="E103"/>
  <c r="E102"/>
  <c r="E101"/>
  <c r="E98"/>
  <c r="E97"/>
  <c r="E96"/>
  <c r="E94"/>
  <c r="E93"/>
  <c r="E91"/>
  <c r="E89"/>
  <c r="E88"/>
  <c r="E87"/>
  <c r="E86"/>
  <c r="E85"/>
  <c r="E83"/>
  <c r="E82"/>
  <c r="E81"/>
  <c r="E78"/>
  <c r="E77"/>
  <c r="E76"/>
  <c r="E75"/>
  <c r="D71"/>
  <c r="C71"/>
  <c r="D70"/>
  <c r="E70" s="1"/>
  <c r="C70"/>
  <c r="E73"/>
  <c r="E72"/>
  <c r="E71"/>
  <c r="E16"/>
  <c r="E10"/>
  <c r="E11"/>
  <c r="E12"/>
  <c r="E13"/>
  <c r="E14"/>
  <c r="E125"/>
  <c r="E123"/>
  <c r="E120"/>
  <c r="E116"/>
  <c r="E112"/>
  <c r="E109"/>
  <c r="E106"/>
  <c r="E100"/>
  <c r="E99"/>
  <c r="E95"/>
  <c r="E92"/>
  <c r="E90"/>
  <c r="E84"/>
  <c r="E80"/>
  <c r="E79"/>
  <c r="E74"/>
  <c r="E69"/>
  <c r="E67"/>
  <c r="E64"/>
  <c r="E62"/>
  <c r="E60"/>
  <c r="E59"/>
  <c r="E56"/>
  <c r="E53"/>
  <c r="E50"/>
  <c r="E45"/>
  <c r="E43"/>
  <c r="E41"/>
  <c r="E39"/>
  <c r="E35"/>
  <c r="E31"/>
  <c r="E29"/>
  <c r="E27"/>
  <c r="E25"/>
  <c r="E23"/>
  <c r="E20"/>
  <c r="E17"/>
  <c r="E15"/>
  <c r="E9"/>
  <c r="E8"/>
</calcChain>
</file>

<file path=xl/sharedStrings.xml><?xml version="1.0" encoding="utf-8"?>
<sst xmlns="http://schemas.openxmlformats.org/spreadsheetml/2006/main" count="624" uniqueCount="414">
  <si>
    <t>Наименование показателя</t>
  </si>
  <si>
    <t xml:space="preserve">    Муниципальная программа «Повышение эффективности деятельности органов местного самоуправления  Городского округа Верхняя Тура до 2020 года»</t>
  </si>
  <si>
    <t>0100000000</t>
  </si>
  <si>
    <t xml:space="preserve">      Подпрограмма «Совершенствование муниципального управления на территории Городского округа Верхняя Тура»</t>
  </si>
  <si>
    <t>0110000000</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</si>
  <si>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</si>
  <si>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0110141100</t>
  </si>
  <si>
    <t xml:space="preserve">        Осуществление государственного полномочия Свердловской области по созданию административных комиссий</t>
  </si>
  <si>
    <t>0110241200</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</si>
  <si>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</si>
  <si>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0110341500</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</si>
  <si>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</si>
  <si>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0110481010</t>
  </si>
  <si>
    <t xml:space="preserve">        Общегородские мероприятия администрации (представительские расходы)</t>
  </si>
  <si>
    <t>0110581020</t>
  </si>
  <si>
    <t xml:space="preserve">      Подпрограмма «Информирование населения о деятельности органов местного самоуправления»</t>
  </si>
  <si>
    <t>0120000000</t>
  </si>
  <si>
    <t xml:space="preserve">        Публикация материалов о деятельности органов местного самоуправления в средствах массовой информации</t>
  </si>
  <si>
    <t>0120100000</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</si>
  <si>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</si>
  <si>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0130000000</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</si>
  <si>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</si>
  <si>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0130146100</t>
  </si>
  <si>
    <t xml:space="preserve">        Организация деятельности муниципального архива</t>
  </si>
  <si>
    <t>0130281040</t>
  </si>
  <si>
    <t xml:space="preserve">      Подпрограмма «Пожарная безопасность на территории Городского округа Верхняя Тура»</t>
  </si>
  <si>
    <t>0140000000</t>
  </si>
  <si>
    <t xml:space="preserve">        Ремонт пожарных гидрантов и устройство площадок у естественных водоемов  на территории Городского округа Верхняя Тура</t>
  </si>
  <si>
    <t>0140181050</t>
  </si>
  <si>
    <t xml:space="preserve">        Проведение противопожарной пропаганды на территории Городского округа Верхняя Тура</t>
  </si>
  <si>
    <t>0140281060</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</si>
  <si>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</si>
  <si>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0150000000</t>
  </si>
  <si>
    <t xml:space="preserve">        Организация предупреждения и ликвидации последствий ЧС, гражданская оборона</t>
  </si>
  <si>
    <t>0150100000</t>
  </si>
  <si>
    <t xml:space="preserve">      Подпрограмма «Профилактика терроризма и экстремизма на территории Городского округа Верхняя Тура»</t>
  </si>
  <si>
    <t>0160000000</t>
  </si>
  <si>
    <t xml:space="preserve">        Установка видеонаблюдения на территории Городского округа Верхняя Тура</t>
  </si>
  <si>
    <t>0160100000</t>
  </si>
  <si>
    <t xml:space="preserve">      Подпрограмма «Поддержка и развитие малого и среднего предпринимательства в Городском округе Верхняя Тура»</t>
  </si>
  <si>
    <t>0170000000</t>
  </si>
  <si>
    <t xml:space="preserve">        Развитие системы поддержки малого и среднего предпринимательства на территории муниципальных образований, расположенных в Свердловской области</t>
  </si>
  <si>
    <t>01701S3300</t>
  </si>
  <si>
    <t xml:space="preserve">      Подпрограмма «Защита прав потребителей на территории Городского округа Верхняя Тура»</t>
  </si>
  <si>
    <t>0180000000</t>
  </si>
  <si>
    <t xml:space="preserve">        Повышение квалификации специалистов в сфере защиты прав потребителей</t>
  </si>
  <si>
    <t>0180100000</t>
  </si>
  <si>
    <t xml:space="preserve">      Подпрограмма «Разработка документации по планировке территории Городского округа Верхняя Тура»</t>
  </si>
  <si>
    <t>0190000000</t>
  </si>
  <si>
    <t xml:space="preserve">        Разработка документации по планировке территории</t>
  </si>
  <si>
    <t>0190143600</t>
  </si>
  <si>
    <t xml:space="preserve">        Мероприятия в области планировки территории</t>
  </si>
  <si>
    <t>0190181080</t>
  </si>
  <si>
    <t>01901S3600</t>
  </si>
  <si>
    <t xml:space="preserve">      Подпрограмма «Меры социальной поддержки отдельных категорий граждан в Городском округе Верхняя Тура»</t>
  </si>
  <si>
    <t>01А0000000</t>
  </si>
  <si>
    <t xml:space="preserve">        Оказание поддержки социально ориентированным некоммерческим организациям</t>
  </si>
  <si>
    <t>01А0181090</t>
  </si>
  <si>
    <t xml:space="preserve">        Вручение единовременной выплаты в связи с присвоением звания "Почетный гражданин Городского округа Верхняя Тура"</t>
  </si>
  <si>
    <t>01А0281100</t>
  </si>
  <si>
    <t xml:space="preserve">        Возмещение затрат на междугородний проезд гражданам, нуждающимся в прохождении медицинской процедуры гемодиализа</t>
  </si>
  <si>
    <t>01А0381110</t>
  </si>
  <si>
    <t xml:space="preserve">      Подпрограмма «Информатизация Городского округа Верхняя Тура»</t>
  </si>
  <si>
    <t>01Б0000000</t>
  </si>
  <si>
    <t xml:space="preserve">        Мероприятия в области информатизации Городского округа Верхняя Тура</t>
  </si>
  <si>
    <t>01Б0181120</t>
  </si>
  <si>
    <t xml:space="preserve">      Подпрограмма «Предоставление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t>
  </si>
  <si>
    <t>01В0000000</t>
  </si>
  <si>
    <t xml:space="preserve">        Межевание земельных участков (установление границ и площади земельных участков на местности, информирование населения)</t>
  </si>
  <si>
    <t>01В0181130</t>
  </si>
  <si>
    <t xml:space="preserve">      Подпрограмма «Создание системы учета недвижимости на территории Городского округа Верхняя Тура»</t>
  </si>
  <si>
    <t>01Г0000000</t>
  </si>
  <si>
    <t xml:space="preserve">        Мероприятия в области учета недвижимости на территории Городского округа Верхняя Тура</t>
  </si>
  <si>
    <t>01Г0181150</t>
  </si>
  <si>
    <t xml:space="preserve">      Подпрограмма «Улучшение жилищных условий граждан, проживающих на территории Городского округа Верхняя Тура»</t>
  </si>
  <si>
    <t>01Д0000000</t>
  </si>
  <si>
    <t xml:space="preserve">        Капитальный ремонт общего имущества муниципального жилого фонда</t>
  </si>
  <si>
    <t>01Д0181170</t>
  </si>
  <si>
    <t xml:space="preserve">        Предоставление субсидий на формирование жилищного фонда для переселения граждан из жилых помещений, признанных непригодными для проживания</t>
  </si>
  <si>
    <t>01Д0242500</t>
  </si>
  <si>
    <t>01Д02S2500</t>
  </si>
  <si>
    <t xml:space="preserve">        Снос аварийного жилищного фонда после переселения граждан из жилых помещений</t>
  </si>
  <si>
    <t>01Д0481270</t>
  </si>
  <si>
    <t xml:space="preserve">      Подпрограмма «Развитие и модернизация систем коммунальной инфраструктуры в Городском округе Верхняя Тура»</t>
  </si>
  <si>
    <t>01И0000000</t>
  </si>
  <si>
    <t xml:space="preserve">        Капитальный (текущий) ремонт и иные мероприятия в части содержания объектов теплоснабжения</t>
  </si>
  <si>
    <t>01И0281190</t>
  </si>
  <si>
    <t xml:space="preserve">        Капитальный (текущий) ремонт и иные мероприятия в части содержания объектов водоснабжения, водоотведения</t>
  </si>
  <si>
    <t>01И0381200</t>
  </si>
  <si>
    <t xml:space="preserve">      Подпрограмма «Обустройство источников нецентрализованного водоснабжения»</t>
  </si>
  <si>
    <t>01Л0000000</t>
  </si>
  <si>
    <t xml:space="preserve">        Обустройство источников нецентрализованного  водоснабжения</t>
  </si>
  <si>
    <t>01Л0181210</t>
  </si>
  <si>
    <t xml:space="preserve">        Организация мероприятий по охране окружающей среды и природопользованию</t>
  </si>
  <si>
    <t>01Л01S2100</t>
  </si>
  <si>
    <t xml:space="preserve">      Подпрограмма «Реконструкция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</si>
  <si>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01М0000000</t>
  </si>
  <si>
    <t xml:space="preserve">        Поставка и монтаж оборудования для Муниципальной системы оповещения в рамках РАСЦО</t>
  </si>
  <si>
    <t>01М0181280</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</si>
  <si>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</si>
  <si>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01М0281290</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</si>
  <si>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2020 года»</t>
  </si>
  <si>
    <t>0300000000</t>
  </si>
  <si>
    <t xml:space="preserve">      Подпрограмма "Строительство полигона твердых бытовых отходов"</t>
  </si>
  <si>
    <t>0320000000</t>
  </si>
  <si>
    <t xml:space="preserve">        Выполнение инженерных изысканий и разработка проектно-сметной документации полигона твердых бытовых (коммунальных) отходов Городского округа Верхняя Тура Свердловской области</t>
  </si>
  <si>
    <t>0320183030</t>
  </si>
  <si>
    <t xml:space="preserve">      Подпрограмма "Освоение сопочного месторождения подземного источника водоснабжения и строительство водовода до существующей системы водоснабжения"</t>
  </si>
  <si>
    <t>0330000000</t>
  </si>
  <si>
    <t xml:space="preserve">        Выполнение инженерных изысканий и разработка проектно-сметной документации для строительства водозаборных сооружений и сетей водоснабжения в г. Верхняя Тура Свердловской области</t>
  </si>
  <si>
    <t>0330183050</t>
  </si>
  <si>
    <t xml:space="preserve">      Подпрограмма "Развитие и обеспечение сохранности автомобильных дорог на территории Городского округа Верхняя Тура"</t>
  </si>
  <si>
    <t>0350000000</t>
  </si>
  <si>
    <t xml:space="preserve">        Разработка ПСД строительства тротуара по переулку Безымянному от плотины до улицы Мира с продолжением по улице Мира до Дома-интерната</t>
  </si>
  <si>
    <t>0350183170</t>
  </si>
  <si>
    <t xml:space="preserve">        Мероприятия по содержанию автомобильных дорог на территории Городского округа Верхняя Тура</t>
  </si>
  <si>
    <t>0350383090</t>
  </si>
  <si>
    <t xml:space="preserve">      Подпрограмма  "Восстановление, развитие и содержание объектов внешнего благоустройства в Городском округе Верхняя Тура"</t>
  </si>
  <si>
    <t>0360000000</t>
  </si>
  <si>
    <t xml:space="preserve">        Мероприятия в области благоустройства Городского округа Верхняя Тура</t>
  </si>
  <si>
    <t>0360183100</t>
  </si>
  <si>
    <t xml:space="preserve">      Подпрограмма «Социальная поддержка отдельных категорий граждан в области жилищно-коммунального хозяйства»</t>
  </si>
  <si>
    <t>0390000000</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</si>
  <si>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</si>
  <si>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0390149100</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</si>
  <si>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</si>
  <si>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0390249200</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</si>
  <si>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</si>
  <si>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0390352500</t>
  </si>
  <si>
    <t xml:space="preserve">        Предоставление льгот по оплате жилищно-коммунальных услуг почетным жителям Городского округа Верхняя Тура</t>
  </si>
  <si>
    <t>0390483140</t>
  </si>
  <si>
    <t>03А0000000</t>
  </si>
  <si>
    <t xml:space="preserve">        Формирование жилищного фонда для переселения граждан из жилых помещений, признанных непригодными для проживания</t>
  </si>
  <si>
    <t>03А01S2500</t>
  </si>
  <si>
    <t xml:space="preserve">        Обеспечение мероприятий по переселению граждан из аварийного жилищного фонд</t>
  </si>
  <si>
    <t>03А0209502</t>
  </si>
  <si>
    <t xml:space="preserve">        Обеспечение мероприятий по переселению граждан из аварийного жилищного фонда</t>
  </si>
  <si>
    <t>03А0209602</t>
  </si>
  <si>
    <t>03А02S9602</t>
  </si>
  <si>
    <t xml:space="preserve">    Муниципальная программа «Развитие системы образования в Городском округе Верхняя Тура до 2020 года»</t>
  </si>
  <si>
    <t>0600000000</t>
  </si>
  <si>
    <t xml:space="preserve">      Подпрограмма «Развитие системы дошкольного образования в Городском округе Верхняя Тура»</t>
  </si>
  <si>
    <t>0610000000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</si>
  <si>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</si>
  <si>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0610145110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</si>
  <si>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</si>
  <si>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0610245120</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</si>
  <si>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</si>
  <si>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0610386010</t>
  </si>
  <si>
    <t xml:space="preserve">      Подпрограмма «Развитие системы общего образования в Городском округе Верхняя Тура»</t>
  </si>
  <si>
    <t>0620000000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</si>
  <si>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</si>
  <si>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0620145310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</si>
  <si>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</si>
  <si>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0620245320</t>
  </si>
  <si>
    <t xml:space="preserve">        Осуществление мероприятий по организации питания в муниципальных общеобразовательных организациях</t>
  </si>
  <si>
    <t>0620345400</t>
  </si>
  <si>
    <t xml:space="preserve">        Обеспечение бесплатного проезда детей-сирот и детей, оставшихся без попечения родителей, обучающихся в муниципальных общеобразовательных организациях, на городском, пригородном,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</si>
  <si>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0620445500</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</si>
  <si>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</si>
  <si>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0620586020</t>
  </si>
  <si>
    <t xml:space="preserve">      Подпрограмма «Развитие системы дополнительного образования в Городском округе Верхняя Тура»</t>
  </si>
  <si>
    <t>0630000000</t>
  </si>
  <si>
    <t xml:space="preserve">        Организация предоставления дополнительного образования детей в муниципальных организациях дополнительного образования</t>
  </si>
  <si>
    <t>0630186030</t>
  </si>
  <si>
    <t xml:space="preserve">      Подпрограмма  «Развитие системы отдыха и оздоровления детей в Городском округе Верхняя Тура»</t>
  </si>
  <si>
    <t>0640000000</t>
  </si>
  <si>
    <t xml:space="preserve">        Организация отдыха и оздоровления детей в каникулярное время</t>
  </si>
  <si>
    <t>0640145600</t>
  </si>
  <si>
    <t>06401S5600</t>
  </si>
  <si>
    <t xml:space="preserve">      Подпрограмма "Укрепление и развитие материально-технической базы образовательных организаций  Городского округа Верхняя Тура"</t>
  </si>
  <si>
    <t>0650000000</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</si>
  <si>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</si>
  <si>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0650186050</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</si>
  <si>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</si>
  <si>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0650286060</t>
  </si>
  <si>
    <t xml:space="preserve">        Укрепление и развитие материально-технической базы учреждений дополнительного образования в Городском округе Верхняя Тура</t>
  </si>
  <si>
    <t>0650386070</t>
  </si>
  <si>
    <t xml:space="preserve">    Муниципальная программа «Развитие культуры, физической культуры, спорта и молодежной политики в Городском округе Верхняя Тура до 2020 года»</t>
  </si>
  <si>
    <t>0800000000</t>
  </si>
  <si>
    <t xml:space="preserve">      Подпрограмма «Развитие культуры и искусства в Городском округе Верхняя Тура»</t>
  </si>
  <si>
    <t>0810000000</t>
  </si>
  <si>
    <t xml:space="preserve">        Организация библиотечного обслуживания населения, формирование и хранение библиотечных фондов муниципальных библиотек</t>
  </si>
  <si>
    <t>0810288020</t>
  </si>
  <si>
    <t xml:space="preserve">        Организация деятельности учреждений культурно-досуговой сферы</t>
  </si>
  <si>
    <t>0810388030</t>
  </si>
  <si>
    <t xml:space="preserve">        Обеспечение мероприятий по укреплению и развитию материально-технической базы муниципальных учреждений культуры</t>
  </si>
  <si>
    <t>0810488040</t>
  </si>
  <si>
    <t xml:space="preserve">        Мероприятия в сфере культуры и искусства</t>
  </si>
  <si>
    <t>0810588050</t>
  </si>
  <si>
    <t xml:space="preserve">        Информатизация библиотек, в том числе комплектование книжных фондов (включая приобретение электронных версий книг и приобретение (подписку) периодических изданий), приобретение компьютерного оборудования и лицензионного программного обеспечения, подключение муниципальных библиотек к сети Интернет</t>
  </si>
  <si>
    <t>0810988090</t>
  </si>
  <si>
    <t xml:space="preserve">      Подпрограмма «Развитие физической культуры и спорта в Городском округе Верхняя Тура»</t>
  </si>
  <si>
    <t>0820000000</t>
  </si>
  <si>
    <t xml:space="preserve">        Организация предоставления услуг (выполнение работ) в сфере физической культуры и спорта</t>
  </si>
  <si>
    <t>0820188100</t>
  </si>
  <si>
    <t xml:space="preserve">        Организация и проведение мероприятий   в сфере физической культуры и спорта</t>
  </si>
  <si>
    <t>0820388120</t>
  </si>
  <si>
    <t xml:space="preserve">      Подпрограмма «Развитие дополнительного образования в сфере физической культуры и спорта в Городском округе Верхняя Тура»</t>
  </si>
  <si>
    <t>0830000000</t>
  </si>
  <si>
    <t xml:space="preserve">        Организация деятельности учреждений дополнительного образования в сфере физической культуры и спорта</t>
  </si>
  <si>
    <t>0830188140</t>
  </si>
  <si>
    <t xml:space="preserve">        Развитие материально-технической базы муниципальных организаций дополнительного образования детей – детско-юношеских спортивных школ и специализированных детско-юношеских спортивных школ олимпийского резерва</t>
  </si>
  <si>
    <t>08302S8200</t>
  </si>
  <si>
    <t xml:space="preserve">      Подпрограмма "Развитие потенциала молодежи Городского округа Верхняя Тура"</t>
  </si>
  <si>
    <t>0840000000</t>
  </si>
  <si>
    <t xml:space="preserve">        Реализация мероприятий по работе с молодежью на территории Городского округа Верхняя Тура</t>
  </si>
  <si>
    <t>0840188160</t>
  </si>
  <si>
    <t xml:space="preserve">        Обеспечение осуществления мероприятий по приоритетным направлениям работы с молодежью на территории Свердловской области</t>
  </si>
  <si>
    <t>08401S8300</t>
  </si>
  <si>
    <t xml:space="preserve">        Организация движения трудовых отрядов</t>
  </si>
  <si>
    <t>0840288170</t>
  </si>
  <si>
    <t xml:space="preserve">      Подпрограмма "Патриотическое воспитание молодых граждан в Городском округе Верхняя Тура"</t>
  </si>
  <si>
    <t>0850000000</t>
  </si>
  <si>
    <t xml:space="preserve">        Организация деятельности учреждений дополнительного образования по военно-патриотическому воспитанию</t>
  </si>
  <si>
    <t>0850188190</t>
  </si>
  <si>
    <t xml:space="preserve">        Обеспечение мероприятий по развитию материально-технической базы муниципальных организаций  дополнительного образования по военно-патриотическому воспитанию</t>
  </si>
  <si>
    <t>0850288200</t>
  </si>
  <si>
    <t xml:space="preserve">        Обеспечение подготовки молодых граждан к военной службе</t>
  </si>
  <si>
    <t>08503S8400</t>
  </si>
  <si>
    <t xml:space="preserve">      Подпрограмма "Обеспечение жильем молодых семей"</t>
  </si>
  <si>
    <t>0860000000</t>
  </si>
  <si>
    <t xml:space="preserve">        Предоставление социальных выплат молодым семьям на приобретение (строительство) жилья</t>
  </si>
  <si>
    <t>08601L0200</t>
  </si>
  <si>
    <t>08601R0200</t>
  </si>
  <si>
    <t xml:space="preserve">      Подпрограмма "Профилактика распространения наркомании, алкоголизма, токсикомании и правонарушений  в Городском округе Верхняя Тура до 2020 года"</t>
  </si>
  <si>
    <t>0870000000</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</si>
  <si>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</si>
  <si>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0870188230</t>
  </si>
  <si>
    <t>ВСЕГО РАСХОДОВ:</t>
  </si>
  <si>
    <t>Код целевой статьи</t>
  </si>
  <si>
    <t xml:space="preserve"> Утверждено, рублей  </t>
  </si>
  <si>
    <t xml:space="preserve"> Исполнено, рублей  </t>
  </si>
  <si>
    <t>% исп.</t>
  </si>
  <si>
    <t>Примечание</t>
  </si>
  <si>
    <t>В рамках данного мероприятия предусмотрено повышение квалификации муниципальных служащих. Обучение проводится на основании заявок, формируемых в соответствии с графиками проведения курсов повышения квалификации</t>
  </si>
  <si>
    <t>В рамках данного мероприятия производятся представительские расходы. Необходимость расходования ассигнований возникает в случае приезда гостей или  делегаций, при праздновании юбилейных дат</t>
  </si>
  <si>
    <t>Средства направлены на публикацию материалов  о деятельности органов местного самоуправления в газете "Голос Верхней Туры"</t>
  </si>
  <si>
    <t xml:space="preserve">Утверждено, рублей </t>
  </si>
  <si>
    <t xml:space="preserve">Исполнено </t>
  </si>
  <si>
    <t>рублей</t>
  </si>
  <si>
    <t>процен-тов</t>
  </si>
  <si>
    <t>Приложение 1</t>
  </si>
  <si>
    <t>к пояснительной записке к отчету об исполнении бюджета Городского округа Верхняя Тура за 1 квартал 2016 года</t>
  </si>
  <si>
    <t>Исполнение  бюджета Городского округа Верхняя Тура за 1 квартал 2016 года в части расходов, осуществляемых в рамках муниципальных программ</t>
  </si>
  <si>
    <t>0110481500</t>
  </si>
  <si>
    <t>Повышение квалификации муниципальных служащих и технических работников администрации городского округа</t>
  </si>
  <si>
    <t>Предоставление гранта в форме субсидии ГАУПСО "Редакция газеты "Голос Верхней Туры"</t>
  </si>
  <si>
    <t>Ремонт помещения городского архива</t>
  </si>
  <si>
    <t>Произведена предоплата за ремонт помещения режимно-секретного объекта администрации Городского округа Верхняя Тура на сумму 26 тыс. рублей, приобретены  предупредительные материалы (таблички, указатели, аншлаги) на сумму 44 тыс. рублей</t>
  </si>
  <si>
    <t>Проведение мероприятий,направленных на пропаганду и популяризацию предпринимательской деятельности, организация семинара для поддержки малого и среднего предпринимательства в сфере торговли, проведение мастер-класса среди предприятий общественного питания</t>
  </si>
  <si>
    <t>Расходы по оплате труда секретаря административной комиссии городского округа</t>
  </si>
  <si>
    <t>Предоставление субсидий В-Туринской общественной организации инвалидов (ветеранов) войны, труда, вооруженных сил и правоохранительных органов</t>
  </si>
  <si>
    <t>Определение рыночной стоимости нежилого здания Гробова, 26Б (15 тыс. рублей) в целях последующего предоставления в аренду либо продажи, выполнение кадастровых работ по изготовлению технического плана с постановкой на государственный кадастровый учет  тепловой сети по ул. Мира (24 тыс. рублей)</t>
  </si>
  <si>
    <t>Снос аварийного дома по ул.Машиностроителей, 32</t>
  </si>
  <si>
    <t>Оплата за гидрогеологическое заключение для оформления паспортов в количестве 5 штук на водозаборные скважины</t>
  </si>
  <si>
    <t>Проведение лабораторных исследований источников нецентрализованного водоснабжения</t>
  </si>
  <si>
    <t>Обеспечение деятельности МКУ "Единая дежурно-диспетчерская служба Городского округа Верхняя Тура 112"</t>
  </si>
  <si>
    <t>Предоставление субсидий на финансовое обеспечение муниципального задания МБУ "Благоустройство"</t>
  </si>
  <si>
    <t>Долевое участие в строительстве 16 жилых помещений</t>
  </si>
  <si>
    <t>Долевое участие в строительстве 22 жилых помещений</t>
  </si>
  <si>
    <t xml:space="preserve">      Подпрограмма "Улучшение жилищных условий граждан, проживающих на территории Городского округа Верхняя Тура"</t>
  </si>
  <si>
    <t>Предоставление субсидий на финансовое обеспечение муниципального задания муниципальным  бюджетным дошкольным образовательным организациям</t>
  </si>
  <si>
    <t>Обеспечение деятельности муниципальных общеобразовательных организаций за счет субвенций, предоставляемых из областного бюджета</t>
  </si>
  <si>
    <t>Обеспечение деятельности муниципальных общеобразовательных организаций за счет средств местного бюджета</t>
  </si>
  <si>
    <t>Обеспечение деятельности муниципальных организаций дополнительного образования детей</t>
  </si>
  <si>
    <t>Предоставление субсидий на иные цели дошкольным образовательным учреждениям (замена деревянных оконных и дверных блоков в д/с 11 и д/с 35, приобретение шкафа для мойки и сушки посуды в д/с 12)</t>
  </si>
  <si>
    <t>Предоставление субсидий на иные цели школе № 19 (замена деревянных оконных блоков на пластиковые)</t>
  </si>
  <si>
    <t>Предоставление субсидий на муниципальное задание МБУК "Библиотека им.Ф.Ф.Павленкова"</t>
  </si>
  <si>
    <t>Предоставление субсидий на муниципальное задание бюджетным учреждениям культуры (Городскому центру культуры и досуга, Киновидеодосуговому центру)</t>
  </si>
  <si>
    <t>Проведены городские мероприятия (Масленица, Мисс Принцесса)</t>
  </si>
  <si>
    <t>Предоставлены субсидии на иные цели МБУК "Библиотека им. Ф.Ф. Павленкова" (приобретение проектора, ноутбука)</t>
  </si>
  <si>
    <t>Предоставлены субсидии на финансовое обеспечение выполнения муниципального задания муниципальному бюджетному учреждению физической культуры, спорта и туризма</t>
  </si>
  <si>
    <t>Проведение акции"Мы-граждане России"</t>
  </si>
  <si>
    <t>Предоставление субсидии на финансовое обеспечение выполнения муниципального задания ВПК "Мужество"</t>
  </si>
  <si>
    <t>Предоставление субсидии на финансовое обеспечение выполнения муниципального задания бюджетному учреждению "Детско-юношеская спортивная школа"</t>
  </si>
  <si>
    <t>Приобретен баннер "Мы за здоровый образ жизни"</t>
  </si>
  <si>
    <t>Подрядчик на протяжении длительного времени не исполняет свои обязательства по контракту.  Ведется работа по подготовке искового заявления в отншении подрядчика.</t>
  </si>
  <si>
    <t>Проведены городские мероприятия (Лыжня России, турниры по пионерболу, волейболу)</t>
  </si>
  <si>
    <t xml:space="preserve">        Межевание земельных участков под автомобильные дороги</t>
  </si>
  <si>
    <t>01Г0281160</t>
  </si>
  <si>
    <t>Мероприятие осуществляется за счет субвенций на выполнение переданных полномочий на указанные цели</t>
  </si>
  <si>
    <t>В рамках данного мероприятия осуществляется деятельность административной комиссии Городского округа Верхняя Тура (выплата заработной платы секретаря комиссии, канцелярские и хозяйственные расходы)</t>
  </si>
  <si>
    <t xml:space="preserve">        Вручение единовременной выплаты в связи с награждением знаком отличия "За заслуги перед городским округом Верхняя Тура"</t>
  </si>
  <si>
    <t>01А0581320</t>
  </si>
  <si>
    <t xml:space="preserve">        Установление границ городских лесов, находящихся на землях города Верхняя Тура</t>
  </si>
  <si>
    <t>01Г0381330</t>
  </si>
  <si>
    <t xml:space="preserve">        Предоставление субсидий на компенсацию расходов, связанных с содержанием помещений, находящихся в муниципальной собственности</t>
  </si>
  <si>
    <t>01Д0581310</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</si>
  <si>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</si>
  <si>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01Н0000000</t>
  </si>
  <si>
    <t xml:space="preserve">        Содержание гидротехнических сооружений, находящихся в собственности Городского округа Верхняя Тура</t>
  </si>
  <si>
    <t>01Н0181340</t>
  </si>
  <si>
    <t xml:space="preserve">        Мероприятия по капитальному ремонту, ремонту автомобильных дорог на территории Городского округа Верхняя Тура</t>
  </si>
  <si>
    <t>0350283220</t>
  </si>
  <si>
    <t xml:space="preserve">      Подпрограмма «Газификация Городского округа Верхняя Тура»</t>
  </si>
  <si>
    <t>0380000000</t>
  </si>
  <si>
    <t xml:space="preserve">        Строительство распределительного газопровода микрорайона "Рига" в городском округе Верхняя Тура</t>
  </si>
  <si>
    <t>0380283130</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</si>
  <si>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</si>
  <si>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03905R4620</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</si>
  <si>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</si>
  <si>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0620645200</t>
  </si>
  <si>
    <t xml:space="preserve">        Организация деятельности учреждений по работе с молодежью на территории Городского округа Верхняя Тура</t>
  </si>
  <si>
    <t>0840488240</t>
  </si>
  <si>
    <t xml:space="preserve">      Подпрограмма "Профилактика ВИЧ-инфекции в Городском округе Верхняя Тура до 2020 года"</t>
  </si>
  <si>
    <t>08А0000000</t>
  </si>
  <si>
    <t xml:space="preserve">        Мероприятия по профилактике ВИЧ-инфекции на территории Городского округа Верхняя Тура</t>
  </si>
  <si>
    <t>08А0088270</t>
  </si>
  <si>
    <t xml:space="preserve">    Муниципальная программа "Формирование современной городской среды на территории Городского округа Верхняя Тура на 2018-2022 годы"</t>
  </si>
  <si>
    <t>1300000000</t>
  </si>
  <si>
    <t xml:space="preserve">        Мероприятия по комплексному благоустройству муниципальных территорий общественного назначения за счет средств местного бюджета</t>
  </si>
  <si>
    <t>1300283250</t>
  </si>
  <si>
    <t xml:space="preserve">        Проведение проверки достоверности определения сметной стоимости объектов благоустройства</t>
  </si>
  <si>
    <t>1300383290</t>
  </si>
  <si>
    <t>Предоставление субсидий на финансовое обеспечение муниципального задания МБУК "Библиотека им.Ф.Ф.Павленкова"</t>
  </si>
  <si>
    <t>Предусмотрены бюджетные ассигнования на предоставление субсидий на финансовое обеспечение муниципального задания для ВПК "Мужество"</t>
  </si>
  <si>
    <t>В рамках данного мероприятия осуществляется обеспечение текущей деятельности Единой дежурно-диспетчерской службы 112</t>
  </si>
  <si>
    <t>В рамках указанной подпрограммы осуществляется текущее содержание гидротехнического сооружения «Верхне-Туринский гидроузел»</t>
  </si>
  <si>
    <t xml:space="preserve">    Муниципальная программа "Повышение эффективности деятельности органов местного самоуправления Городского округа Верхняя Тура до 2020 года"</t>
  </si>
  <si>
    <t xml:space="preserve">      Подпрограмма "Совершенствование муниципального управления на территории Городского округа Верхняя Тура"</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</si>
  <si>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</si>
  <si>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</si>
  <si>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Оказание поддержки и создание условий для деятельности народных дружин</t>
  </si>
  <si>
    <t>0160200000</t>
  </si>
  <si>
    <t xml:space="preserve">      Подпрограмма "Поддержка и развитие малого и среднего предпринимательства в Городском округе Верхняя Тура"</t>
  </si>
  <si>
    <t xml:space="preserve">        Субсидирование части затрат субъектов малого и среднего предпринимательства, связанных с уплатой лизинговых платежей и (или) первого взноса (аванса) по договору (договорам) лизинга, заключенному с российской лизинговой организацией в целях создания и (или) развития либо модернизации производства товаров (работ, услуг)</t>
  </si>
  <si>
    <t>01704L5270</t>
  </si>
  <si>
    <t xml:space="preserve">      Подпрограмма "Защита прав потребителей на территории Городского округа Верхняя Тура"</t>
  </si>
  <si>
    <t xml:space="preserve">      Подпрограмма "Разработка документации по планировке территории Городского округа Верхняя Тура"</t>
  </si>
  <si>
    <t xml:space="preserve">        Проведение землеустроительных работ в отношении границ города Верхняя Тура и территориальных зон Городского округа Верхняя Тура</t>
  </si>
  <si>
    <t>01902S3800</t>
  </si>
  <si>
    <t xml:space="preserve">      Подпрограмма "Информатизация Городского округа Верхняя Тура"</t>
  </si>
  <si>
    <t xml:space="preserve">      Подпрограмма "Создание системы учета недвижимости на территории Городского округа Верхняя Тура"</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</si>
  <si>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2020 года"</t>
  </si>
  <si>
    <t xml:space="preserve">          Бюджетные инвестиции</t>
  </si>
  <si>
    <t xml:space="preserve">        Капитальный ремонт автомобильных дорог общего пользования местного значения</t>
  </si>
  <si>
    <t>0350244200</t>
  </si>
  <si>
    <t xml:space="preserve">        Строительство, реконструкция, капитальный ремонт, ремонт автомобильных дорог общего пользования местного значения</t>
  </si>
  <si>
    <t>0350244600</t>
  </si>
  <si>
    <t>03502S4200</t>
  </si>
  <si>
    <t xml:space="preserve">        Реконструкция автомобильной дороги по пер. Безымянному с продолжением по улице Мира до дома интерната в Городском округе Верхняя Тура Свердловской области</t>
  </si>
  <si>
    <t>0350783340</t>
  </si>
  <si>
    <t xml:space="preserve">      Подпрограмма "Восстановление, развитие и содержание объектов внешнего благоустройства в Городском округе Верхняя Тура"</t>
  </si>
  <si>
    <t xml:space="preserve">        Реализация проектов капитального строительства муниципального значения по развитию газификации (строительство распределительного газопровода низкого давления ул. Грушина 108, 118а, 145, 133, ул. Карла Либкнехта 193, 187, 178, 209, 197 г. Верхняя Тура Свердловской обл.)</t>
  </si>
  <si>
    <t>0380342300</t>
  </si>
  <si>
    <t>03803S2300</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</si>
  <si>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</si>
  <si>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0620386080</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</si>
  <si>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</si>
  <si>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0620745500</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</si>
  <si>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</si>
  <si>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0630146600</t>
  </si>
  <si>
    <t xml:space="preserve">    Муниципальная программа "Развитие культуры, физической культуры, спорта и молодежной политики в Городском округе Верхняя Тура до 2020 года"</t>
  </si>
  <si>
    <t xml:space="preserve">        Реализация мероприятий по патриотическому воспитанию  граждан на территории Городского округа Верхняя Тура</t>
  </si>
  <si>
    <t>0850388210</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</si>
  <si>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</si>
  <si>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08601L4970</t>
  </si>
  <si>
    <t xml:space="preserve">      Подпрограмма "Профилактика распространения наркомании, алкоголизма, токсикомании и правонарушений в Городском округе Верхняя Тура до 2020 года"</t>
  </si>
  <si>
    <t xml:space="preserve">        Реализация проектов муниципального образования - победителя Всероссийского конкурса лучших проектов создания комфортной городской среды</t>
  </si>
  <si>
    <t>1300483300</t>
  </si>
  <si>
    <t xml:space="preserve">        Реализация проектов муниципального образования - победителя Всероссийского конкурса лучших проектов создания комфортной городской среды за счет дотаций победителям всероссийского конкурса лучших проектов создания комфортной городской среды</t>
  </si>
  <si>
    <t>1300483301</t>
  </si>
  <si>
    <t xml:space="preserve">        Формирование современной городской среды в целях реализации национального проекта "Жилье и городская среда"</t>
  </si>
  <si>
    <t>130F255550</t>
  </si>
  <si>
    <t>Исполнение бюджета Городского округа Верхняя Тура за  1 квартал 2019 года в части расходов,                                                                                          осуществляемых в рамках муниципальных программ</t>
  </si>
  <si>
    <t>к пояснительной записке к отчету об исполнении бюджета Городского округа Верхняя Тура за 1 квартал 2019 года</t>
  </si>
  <si>
    <t>Предусмотрено проведение ремонта в помещении городского архива</t>
  </si>
  <si>
    <t>Мероприятие осуществляется за счет субвенций на выполнение переданных полномочий на указанные цели (предусмотрено приобретение архивного оборудования)</t>
  </si>
  <si>
    <t>Проведение работ запланировано в летний период</t>
  </si>
  <si>
    <t>Выполнение мероприятий предусмотрено в последующих отчетных периодах</t>
  </si>
  <si>
    <t>Оплачены услуги Интернет для обеспечения работы камер уличного видеонаблюдения</t>
  </si>
  <si>
    <t>Перечислены субсидии Местной общественной организации Добровольная народная дружина Городского округа Верхняя Тура</t>
  </si>
  <si>
    <t>Предусмотрены бюджетные ассигнования для софинансирования расходов с участием средств федерального и областного бюджетов</t>
  </si>
  <si>
    <t>Проведение мероприятий, направленных на популяризацию предпринимательской деятельности</t>
  </si>
  <si>
    <t>Проведено мероприятие "Всемирный день защиты прав потребителей"</t>
  </si>
  <si>
    <t xml:space="preserve">Оплачены услуги по внесению изменений в проект планировки и проект межевания территории ул.Мира, ,пер.Школьный, Верхнетуринское водохранилище в сумме  20000 руб., приобретено программное  обеспечение (неисключительные права) на сумму 53400 руб. </t>
  </si>
  <si>
    <t>Предусмотрены бюджетные ассигнования для выполнения мероприятий 2018 года (за счет остатка средств на начало отчетного периода)</t>
  </si>
  <si>
    <t>Оказана поддержка Верхнетуринской общественной организации инвалидов (ветеранов) войны и труда, вооруженных сил и правоохранительных органов</t>
  </si>
  <si>
    <t>Единовременная выплата вручается в День города</t>
  </si>
  <si>
    <t>Предусмотрены расходы на продление лицензии по программным продуктам, обеспечивающим работоспособность и безопасность работы официального сайта Администрации Городского округа Верхняя Тура , срок окончания лицензий август и ноябрь текущего года.</t>
  </si>
  <si>
    <t>В соответствии с утвержденным планом-графиком в апреле текущего года планируется проведение электронного аукциона на выполнение кадастровых работ в отношении 19 земельных участков</t>
  </si>
  <si>
    <t>В соответствии с утвержденным планом-графиком в марте текущего года проведен электронный аукцион  на выполнение работ по лесоустройству городских лесов и разработке лесохозяйственного регламента на территории Городского округа Верхняя Тура, срок исполнения контракта 23.08.2019.</t>
  </si>
  <si>
    <t>Приобретены материалы для проведения ремонтных работ</t>
  </si>
  <si>
    <t>Оплачены работы по проведению лабораторных исследований воды подземных  источников нецентрализованного водоснабжения</t>
  </si>
  <si>
    <t>В соответствии с утвержденным планом-графиком в августе текущего года планируется проведение электронного аукциона на указанные цели</t>
  </si>
  <si>
    <t>Осуществление расходов в отчетном периоде не предусмотрено</t>
  </si>
  <si>
    <t>Оплачен муниципальный контракт на выполнение работ по корректировке ПСД «Строительство водозаборных сооружений и сетей водоснабжения в г. Верхняя Тура» на сумму  3 850 000 руб. и работы по проверке достоверности сметной стоимости объекта капитального строительства «Строительство водозаборных сооружений и сетей водоснабжения» в сумме 24000 руб.;</t>
  </si>
  <si>
    <t>Предусмотрены бюджетные ассигнования на капитальный ремонт автомобильной дороги общего пользования по ул.Гробова от ул.Иканина до ул. 8 марта за счет субсидий из областного бюджета</t>
  </si>
  <si>
    <t>Предусмотрены бюджетные ассигнования на капитальный ремонт автомобильной дороги общего пользования по ул.Гробова от ул.Иканина до ул. 8 марта за счет иных МБТ из областного бюджета (остатки 2018 года)</t>
  </si>
  <si>
    <t>Предусмотрены бюджетные ассигнования на капитальный ремонт автомобильной дороги общего пользования по ул.Гробова от ул.Иканина до ул. 8 марта за счет средств местного бюджета</t>
  </si>
  <si>
    <t>Предоставлены субсидии на финансовое обеспечение муниципального задания МБУ "Благоустройство"</t>
  </si>
  <si>
    <t>Перечислена субсидия на выполнение муниципального задания МБУ "Благоустройство" в  сумме 435 315,75 рублей, оплачены автоуслуги на сумму 8250 рублей</t>
  </si>
  <si>
    <t>Предоставление субсидий за счет субвенций на получение общедоступного и бесплатного дошкольного образования муниципальным  бюджетным дошкольным образовательным организациям</t>
  </si>
  <si>
    <t>Предоставление субсидий за счет субвенций получение общедоступного и бесплатного общего образования муниципальным  бюджетным общеобразовательным организациям</t>
  </si>
  <si>
    <t>Расходы осуществляются за счет субсидий из областного бюджета</t>
  </si>
  <si>
    <t>Обеспечение деятельности ДШИ им. А.А.Пантыкина за счет средств местного бюджета</t>
  </si>
  <si>
    <t>Предоставлена субсидия на иные цели МБОУ СОШ № 19 (приобретены стулья для актового зала)</t>
  </si>
  <si>
    <t>Предоставление субсидий на финансовое обеспечение муниципального задания бюджетным учреждениям культуры (Городскому центру культуры и досуга, Киновидеоцентру "КульТУРА")</t>
  </si>
  <si>
    <t>Предоставлена субсидия на иные цели для приобретения баяна для ГЦКиД в сумме 255000 рублей  и установку дополнительного оборудования пожарно-охранной сигнализации КВЦ "КульТУРА" в сумме 37600,31 руб.</t>
  </si>
  <si>
    <t>Перечислена субсидия на иные цели МБУК "Библиотека им.Ф.Ф.Павленкова" (приобретены книжные издания в рамках комплектования книжных фондов)</t>
  </si>
  <si>
    <t>Предоставлены субсидии на финансовое обеспечение выполнения муниципального задания в области физкультуры и спорта</t>
  </si>
  <si>
    <t>Предоставлены субсидии на финансовое обеспечение выполнения муниципального задания для ДЮСШ в области дополнительного образования</t>
  </si>
  <si>
    <t>Предусмотрены бюджетные ассигнования  на обеспечение деятельности МКУ ПМЦ "Колосок". Осуществляются текущие расходы учреждения в соответствии с утвержденной бюджетной сметой</t>
  </si>
  <si>
    <t>Приобретена парадная форма для курсантов ВПК "Мужество"</t>
  </si>
  <si>
    <t>Оплачена часть выполненных работ в рамках реализации проекта</t>
  </si>
  <si>
    <t>Предусмотрены бюджетные ассигнования на выполнение комплекса работ по разработке  Паспорта безопасности городского округа</t>
  </si>
  <si>
    <t xml:space="preserve">Оплачены  выполненные работы по оценке рыночной стоимости земельных участков для сдачи их в аренду на сумму 55 000 руб,  кадастровые работы по изготовлению межевого  плана земельного участка ул.8марта,8 и Гробова,19 для продажи под ИЖС через аукцион на сумму 8 000 руб., кадастровые работы по изготовлению технического плана в отношении 12 автодорог для правильного отражения этих объектов в реестре муниципальной собственности в сумме 72 000 руб.) </t>
  </si>
  <si>
    <t>Планируется проведение техинвентаризации и паспортизации бесхозяйных автомобильных дорог</t>
  </si>
  <si>
    <t>Расходы по данному направлению в 1 квартале текущего года не производились в связи с уточнением порядка перечисления и расходования субвенций</t>
  </si>
  <si>
    <t>Планируется проведение ремонтных работ в летний период</t>
  </si>
  <si>
    <t>В соответствии с контрактом на разработку проектно-сметной документации "Реконструкция автомобильной дороги по пер. Безымянному с продолжением по улице Мира до дома интерната в Городском округе Верхняя Тура Свердловской области" окончательный расчет производится после подписания актов выполненных работ. Расчет запланирован на май 2019 года после прохождения проектом гос.экспертизы</t>
  </si>
  <si>
    <t>В отчетном периоде текущего года проведены следующие мероприятия: мероприятия, связанное с годовщиной вывода войск из Афганистана, мероприятие для инвалидов "День крещения Руси", праздничные программы к 23 февраля и 8 марта, "Масленица", "Неделя детской книги"</t>
  </si>
  <si>
    <t>Произведена предоплата в размере 30 % за разработку ПСД на комплексное благоустройство парка Победы-Мемориала Славы и прилегающей территории ГО  В.Тура</t>
  </si>
</sst>
</file>

<file path=xl/styles.xml><?xml version="1.0" encoding="utf-8"?>
<styleSheet xmlns="http://schemas.openxmlformats.org/spreadsheetml/2006/main">
  <numFmts count="4">
    <numFmt numFmtId="43" formatCode="_-* #,##0.00_р_._-;\-* #,##0.00_р_._-;_-* &quot;-&quot;??_р_._-;_-@_-"/>
    <numFmt numFmtId="164" formatCode="#,##0.00\ _₽"/>
    <numFmt numFmtId="165" formatCode="#,##0.0\ _₽"/>
    <numFmt numFmtId="166" formatCode="0.0"/>
  </numFmts>
  <fonts count="24">
    <font>
      <sz val="11"/>
      <name val="Calibri"/>
      <family val="2"/>
      <scheme val="minor"/>
    </font>
    <font>
      <sz val="10"/>
      <color rgb="FF000000"/>
      <name val="Arial Cyr"/>
    </font>
    <font>
      <b/>
      <sz val="12"/>
      <color rgb="FF000000"/>
      <name val="Arial Cyr"/>
    </font>
    <font>
      <b/>
      <sz val="10"/>
      <color rgb="FF000000"/>
      <name val="Arial CYR"/>
    </font>
    <font>
      <sz val="10"/>
      <color rgb="FF000000"/>
      <name val="Arial Cyr"/>
    </font>
    <font>
      <sz val="11"/>
      <name val="Calibri"/>
      <family val="2"/>
      <scheme val="minor"/>
    </font>
    <font>
      <sz val="10"/>
      <name val="Arial Cyr"/>
      <charset val="204"/>
    </font>
    <font>
      <sz val="10"/>
      <name val="Times New Roman"/>
      <family val="1"/>
      <charset val="204"/>
    </font>
    <font>
      <sz val="10"/>
      <color indexed="8"/>
      <name val="Times New Roman"/>
      <family val="1"/>
      <charset val="204"/>
    </font>
    <font>
      <b/>
      <sz val="12"/>
      <color indexed="8"/>
      <name val="Times New Roman"/>
      <family val="1"/>
      <charset val="204"/>
    </font>
    <font>
      <sz val="10"/>
      <color rgb="FF000000"/>
      <name val="Arial Cyr"/>
      <family val="2"/>
    </font>
    <font>
      <b/>
      <sz val="12"/>
      <color rgb="FF000000"/>
      <name val="Arial Cyr"/>
      <family val="2"/>
    </font>
    <font>
      <b/>
      <sz val="10"/>
      <color rgb="FF000000"/>
      <name val="Arial CYR"/>
      <family val="2"/>
    </font>
    <font>
      <sz val="9"/>
      <name val="Times New Roman"/>
      <family val="1"/>
      <charset val="204"/>
    </font>
    <font>
      <sz val="11"/>
      <name val="Calibri"/>
      <family val="2"/>
    </font>
    <font>
      <sz val="10"/>
      <color rgb="FF000000"/>
      <name val="Times New Roman"/>
      <family val="1"/>
      <charset val="204"/>
    </font>
    <font>
      <b/>
      <sz val="10"/>
      <color rgb="FF000000"/>
      <name val="Times New Roman"/>
      <family val="1"/>
      <charset val="204"/>
    </font>
    <font>
      <b/>
      <i/>
      <sz val="10"/>
      <color rgb="FF000000"/>
      <name val="Times New Roman"/>
      <family val="1"/>
      <charset val="204"/>
    </font>
    <font>
      <b/>
      <i/>
      <sz val="10"/>
      <name val="Times New Roman"/>
      <family val="1"/>
      <charset val="204"/>
    </font>
    <font>
      <b/>
      <sz val="10"/>
      <name val="Times New Roman"/>
      <family val="1"/>
      <charset val="204"/>
    </font>
    <font>
      <sz val="11"/>
      <name val="Times New Roman"/>
      <family val="1"/>
      <charset val="204"/>
    </font>
    <font>
      <sz val="8"/>
      <name val="Times New Roman"/>
      <family val="1"/>
      <charset val="204"/>
    </font>
    <font>
      <sz val="8"/>
      <color rgb="FF000000"/>
      <name val="Times New Roman"/>
      <family val="1"/>
      <charset val="204"/>
    </font>
    <font>
      <sz val="8"/>
      <color indexed="8"/>
      <name val="Times New Roman"/>
      <family val="1"/>
      <charset val="204"/>
    </font>
  </fonts>
  <fills count="7">
    <fill>
      <patternFill patternType="none"/>
    </fill>
    <fill>
      <patternFill patternType="gray125"/>
    </fill>
    <fill>
      <patternFill patternType="solid">
        <fgColor rgb="FFCCFFFF"/>
      </patternFill>
    </fill>
    <fill>
      <patternFill patternType="solid">
        <fgColor rgb="FFFFFFCC"/>
      </patternFill>
    </fill>
    <fill>
      <patternFill patternType="solid">
        <fgColor rgb="FFC0C0C0"/>
      </patternFill>
    </fill>
    <fill>
      <patternFill patternType="solid">
        <fgColor theme="0"/>
        <bgColor indexed="64"/>
      </patternFill>
    </fill>
    <fill>
      <patternFill patternType="solid">
        <fgColor indexed="65"/>
        <bgColor indexed="64"/>
      </patternFill>
    </fill>
  </fills>
  <borders count="23">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indexed="64"/>
      </right>
      <top/>
      <bottom/>
      <diagonal/>
    </border>
    <border>
      <left style="thin">
        <color indexed="64"/>
      </left>
      <right style="thin">
        <color indexed="64"/>
      </right>
      <top/>
      <bottom style="thin">
        <color rgb="FF000000"/>
      </bottom>
      <diagonal/>
    </border>
  </borders>
  <cellStyleXfs count="267">
    <xf numFmtId="0" fontId="0" fillId="0" borderId="0"/>
    <xf numFmtId="0" fontId="1" fillId="0" borderId="1">
      <alignment wrapText="1"/>
    </xf>
    <xf numFmtId="0" fontId="1" fillId="0" borderId="1"/>
    <xf numFmtId="0" fontId="2" fillId="0" borderId="1">
      <alignment horizontal="center" wrapText="1"/>
    </xf>
    <xf numFmtId="0" fontId="2" fillId="0" borderId="1">
      <alignment horizontal="center"/>
    </xf>
    <xf numFmtId="0" fontId="1" fillId="0" borderId="1">
      <alignment horizontal="right"/>
    </xf>
    <xf numFmtId="0" fontId="1" fillId="0" borderId="2">
      <alignment horizontal="center" vertical="center" wrapText="1"/>
    </xf>
    <xf numFmtId="0" fontId="3" fillId="0" borderId="2">
      <alignment vertical="top" wrapText="1"/>
    </xf>
    <xf numFmtId="49" fontId="1" fillId="0" borderId="2">
      <alignment horizontal="center" vertical="top" shrinkToFit="1"/>
    </xf>
    <xf numFmtId="4" fontId="3" fillId="2" borderId="2">
      <alignment horizontal="right" vertical="top" shrinkToFit="1"/>
    </xf>
    <xf numFmtId="10" fontId="3" fillId="2" borderId="2">
      <alignment horizontal="right" vertical="top" shrinkToFit="1"/>
    </xf>
    <xf numFmtId="0" fontId="3" fillId="0" borderId="2">
      <alignment horizontal="left"/>
    </xf>
    <xf numFmtId="4" fontId="3" fillId="3" borderId="2">
      <alignment horizontal="right" vertical="top" shrinkToFit="1"/>
    </xf>
    <xf numFmtId="10" fontId="3" fillId="3" borderId="2">
      <alignment horizontal="right" vertical="top" shrinkToFit="1"/>
    </xf>
    <xf numFmtId="0" fontId="1" fillId="0" borderId="1">
      <alignment horizontal="left" wrapText="1"/>
    </xf>
    <xf numFmtId="0" fontId="5" fillId="0" borderId="0"/>
    <xf numFmtId="0" fontId="5" fillId="0" borderId="0"/>
    <xf numFmtId="0" fontId="5" fillId="0" borderId="0"/>
    <xf numFmtId="0" fontId="4" fillId="0" borderId="1"/>
    <xf numFmtId="0" fontId="4" fillId="0" borderId="1"/>
    <xf numFmtId="0" fontId="1" fillId="4" borderId="1"/>
    <xf numFmtId="0" fontId="1" fillId="4" borderId="3"/>
    <xf numFmtId="0" fontId="1" fillId="4" borderId="4"/>
    <xf numFmtId="49" fontId="1" fillId="0" borderId="2">
      <alignment horizontal="left" vertical="top" wrapText="1" indent="2"/>
    </xf>
    <xf numFmtId="4" fontId="1" fillId="0" borderId="2">
      <alignment horizontal="right" vertical="top" shrinkToFit="1"/>
    </xf>
    <xf numFmtId="10" fontId="1" fillId="0" borderId="2">
      <alignment horizontal="right" vertical="top" shrinkToFit="1"/>
    </xf>
    <xf numFmtId="0" fontId="1" fillId="4" borderId="4">
      <alignment shrinkToFit="1"/>
    </xf>
    <xf numFmtId="0" fontId="1" fillId="4" borderId="5"/>
    <xf numFmtId="0" fontId="1" fillId="4" borderId="4">
      <alignment horizontal="center"/>
    </xf>
    <xf numFmtId="0" fontId="1" fillId="4" borderId="4">
      <alignment horizontal="left"/>
    </xf>
    <xf numFmtId="0" fontId="1" fillId="4" borderId="5">
      <alignment horizontal="center"/>
    </xf>
    <xf numFmtId="0" fontId="1" fillId="4" borderId="5">
      <alignment horizontal="left"/>
    </xf>
    <xf numFmtId="0" fontId="6" fillId="0" borderId="1"/>
    <xf numFmtId="43" fontId="6" fillId="0" borderId="1" applyFont="0" applyFill="0" applyBorder="0" applyAlignment="0" applyProtection="0"/>
    <xf numFmtId="0" fontId="10" fillId="0" borderId="1">
      <alignment wrapText="1"/>
    </xf>
    <xf numFmtId="0" fontId="10" fillId="0" borderId="1"/>
    <xf numFmtId="0" fontId="11" fillId="0" borderId="1">
      <alignment horizontal="center" wrapText="1"/>
    </xf>
    <xf numFmtId="0" fontId="11" fillId="0" borderId="1">
      <alignment horizontal="center"/>
    </xf>
    <xf numFmtId="0" fontId="10" fillId="0" borderId="1">
      <alignment horizontal="right"/>
    </xf>
    <xf numFmtId="0" fontId="10" fillId="0" borderId="2">
      <alignment horizontal="center" vertical="center" wrapText="1"/>
    </xf>
    <xf numFmtId="49" fontId="10" fillId="0" borderId="2">
      <alignment horizontal="center" vertical="top" shrinkToFit="1"/>
    </xf>
    <xf numFmtId="0" fontId="12" fillId="0" borderId="2">
      <alignment horizontal="left"/>
    </xf>
    <xf numFmtId="4" fontId="12" fillId="3" borderId="2">
      <alignment horizontal="right" vertical="top" shrinkToFit="1"/>
    </xf>
    <xf numFmtId="10" fontId="12" fillId="3" borderId="2">
      <alignment horizontal="right" vertical="top" shrinkToFit="1"/>
    </xf>
    <xf numFmtId="0" fontId="10" fillId="0" borderId="1">
      <alignment horizontal="left" wrapText="1"/>
    </xf>
    <xf numFmtId="0" fontId="12" fillId="0" borderId="2">
      <alignment vertical="top" wrapText="1"/>
    </xf>
    <xf numFmtId="4" fontId="12" fillId="2" borderId="2">
      <alignment horizontal="right" vertical="top" shrinkToFit="1"/>
    </xf>
    <xf numFmtId="10" fontId="12" fillId="2" borderId="2">
      <alignment horizontal="right" vertical="top" shrinkToFit="1"/>
    </xf>
    <xf numFmtId="0" fontId="5" fillId="0" borderId="1"/>
    <xf numFmtId="0" fontId="5" fillId="0" borderId="1"/>
    <xf numFmtId="0" fontId="10" fillId="0" borderId="1"/>
    <xf numFmtId="0" fontId="10" fillId="0" borderId="1"/>
    <xf numFmtId="0" fontId="5" fillId="0" borderId="1"/>
    <xf numFmtId="0" fontId="10" fillId="4" borderId="1"/>
    <xf numFmtId="0" fontId="10" fillId="4" borderId="3"/>
    <xf numFmtId="0" fontId="10" fillId="4" borderId="4"/>
    <xf numFmtId="49" fontId="10" fillId="0" borderId="2">
      <alignment horizontal="left" vertical="top" wrapText="1" indent="2"/>
    </xf>
    <xf numFmtId="4" fontId="10" fillId="0" borderId="2">
      <alignment horizontal="right" vertical="top" shrinkToFit="1"/>
    </xf>
    <xf numFmtId="10" fontId="10" fillId="0" borderId="2">
      <alignment horizontal="right" vertical="top" shrinkToFit="1"/>
    </xf>
    <xf numFmtId="0" fontId="10" fillId="4" borderId="4">
      <alignment shrinkToFit="1"/>
    </xf>
    <xf numFmtId="0" fontId="10" fillId="4" borderId="5"/>
    <xf numFmtId="0" fontId="10" fillId="4" borderId="4">
      <alignment horizontal="center"/>
    </xf>
    <xf numFmtId="0" fontId="10" fillId="4" borderId="4">
      <alignment horizontal="left"/>
    </xf>
    <xf numFmtId="0" fontId="10" fillId="4" borderId="5">
      <alignment horizontal="center"/>
    </xf>
    <xf numFmtId="0" fontId="10" fillId="4" borderId="5">
      <alignment horizontal="left"/>
    </xf>
    <xf numFmtId="0" fontId="6" fillId="0" borderId="1"/>
    <xf numFmtId="0" fontId="10" fillId="0" borderId="1">
      <alignment wrapText="1"/>
    </xf>
    <xf numFmtId="0" fontId="10" fillId="0" borderId="1"/>
    <xf numFmtId="0" fontId="11" fillId="0" borderId="1">
      <alignment horizontal="center" wrapText="1"/>
    </xf>
    <xf numFmtId="0" fontId="11" fillId="0" borderId="1">
      <alignment horizontal="center"/>
    </xf>
    <xf numFmtId="0" fontId="10" fillId="0" borderId="1">
      <alignment horizontal="right"/>
    </xf>
    <xf numFmtId="0" fontId="10" fillId="0" borderId="2">
      <alignment horizontal="center" vertical="center" wrapText="1"/>
    </xf>
    <xf numFmtId="49" fontId="10" fillId="0" borderId="2">
      <alignment horizontal="center" vertical="top" shrinkToFit="1"/>
    </xf>
    <xf numFmtId="0" fontId="12" fillId="0" borderId="2">
      <alignment horizontal="left"/>
    </xf>
    <xf numFmtId="4" fontId="12" fillId="3" borderId="2">
      <alignment horizontal="right" vertical="top" shrinkToFit="1"/>
    </xf>
    <xf numFmtId="10" fontId="12" fillId="3" borderId="2">
      <alignment horizontal="right" vertical="top" shrinkToFit="1"/>
    </xf>
    <xf numFmtId="0" fontId="10" fillId="0" borderId="1">
      <alignment horizontal="left" wrapText="1"/>
    </xf>
    <xf numFmtId="0" fontId="12" fillId="0" borderId="2">
      <alignment vertical="top" wrapText="1"/>
    </xf>
    <xf numFmtId="4" fontId="12" fillId="2" borderId="2">
      <alignment horizontal="right" vertical="top" shrinkToFit="1"/>
    </xf>
    <xf numFmtId="10" fontId="12" fillId="2" borderId="2">
      <alignment horizontal="right" vertical="top" shrinkToFit="1"/>
    </xf>
    <xf numFmtId="0" fontId="5" fillId="0" borderId="1"/>
    <xf numFmtId="0" fontId="5" fillId="0" borderId="1"/>
    <xf numFmtId="0" fontId="10" fillId="0" borderId="1"/>
    <xf numFmtId="0" fontId="10" fillId="0" borderId="1"/>
    <xf numFmtId="0" fontId="5" fillId="0" borderId="1"/>
    <xf numFmtId="0" fontId="10" fillId="4" borderId="1"/>
    <xf numFmtId="0" fontId="10" fillId="4" borderId="3"/>
    <xf numFmtId="0" fontId="10" fillId="4" borderId="4"/>
    <xf numFmtId="49" fontId="10" fillId="0" borderId="2">
      <alignment horizontal="left" vertical="top" wrapText="1" indent="2"/>
    </xf>
    <xf numFmtId="4" fontId="10" fillId="0" borderId="2">
      <alignment horizontal="right" vertical="top" shrinkToFit="1"/>
    </xf>
    <xf numFmtId="10" fontId="10" fillId="0" borderId="2">
      <alignment horizontal="right" vertical="top" shrinkToFit="1"/>
    </xf>
    <xf numFmtId="0" fontId="10" fillId="4" borderId="4">
      <alignment shrinkToFit="1"/>
    </xf>
    <xf numFmtId="0" fontId="10" fillId="4" borderId="5"/>
    <xf numFmtId="0" fontId="10" fillId="4" borderId="4">
      <alignment horizontal="center"/>
    </xf>
    <xf numFmtId="0" fontId="10" fillId="4" borderId="4">
      <alignment horizontal="left"/>
    </xf>
    <xf numFmtId="0" fontId="10" fillId="4" borderId="5">
      <alignment horizontal="center"/>
    </xf>
    <xf numFmtId="0" fontId="10" fillId="4" borderId="5">
      <alignment horizontal="left"/>
    </xf>
    <xf numFmtId="0" fontId="14" fillId="0" borderId="1"/>
    <xf numFmtId="0" fontId="3" fillId="0" borderId="2">
      <alignment vertical="top" wrapText="1"/>
    </xf>
    <xf numFmtId="49" fontId="1" fillId="0" borderId="2">
      <alignment horizontal="center" vertical="top" shrinkToFit="1"/>
    </xf>
    <xf numFmtId="4" fontId="3" fillId="2" borderId="2">
      <alignment horizontal="right" vertical="top" shrinkToFit="1"/>
    </xf>
    <xf numFmtId="10" fontId="3" fillId="2" borderId="2">
      <alignment horizontal="right" vertical="top" shrinkToFit="1"/>
    </xf>
    <xf numFmtId="0" fontId="3" fillId="0" borderId="2">
      <alignment horizontal="left"/>
    </xf>
    <xf numFmtId="4" fontId="3" fillId="3" borderId="2">
      <alignment horizontal="right" vertical="top" shrinkToFit="1"/>
    </xf>
    <xf numFmtId="0" fontId="5" fillId="0" borderId="1"/>
    <xf numFmtId="0" fontId="5" fillId="0" borderId="1"/>
    <xf numFmtId="0" fontId="1" fillId="0" borderId="1"/>
    <xf numFmtId="0" fontId="1"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3" fillId="0" borderId="2">
      <alignment vertical="top" wrapText="1"/>
    </xf>
    <xf numFmtId="4" fontId="3" fillId="2" borderId="2">
      <alignment horizontal="right" vertical="top" shrinkToFit="1"/>
    </xf>
  </cellStyleXfs>
  <cellXfs count="89">
    <xf numFmtId="0" fontId="0" fillId="0" borderId="0" xfId="0"/>
    <xf numFmtId="43" fontId="7" fillId="5" borderId="6" xfId="33" applyFont="1" applyFill="1" applyBorder="1" applyAlignment="1">
      <alignment horizontal="center" vertical="center" wrapText="1"/>
    </xf>
    <xf numFmtId="0" fontId="7" fillId="6" borderId="1" xfId="0" applyFont="1" applyFill="1" applyBorder="1" applyAlignment="1">
      <alignment vertical="top"/>
    </xf>
    <xf numFmtId="0" fontId="7" fillId="6" borderId="1" xfId="0" applyFont="1" applyFill="1" applyBorder="1"/>
    <xf numFmtId="0" fontId="7" fillId="6" borderId="1" xfId="0" applyFont="1" applyFill="1" applyBorder="1" applyAlignment="1">
      <alignment vertical="top" wrapText="1"/>
    </xf>
    <xf numFmtId="0" fontId="7" fillId="5" borderId="1" xfId="0" applyFont="1" applyFill="1" applyBorder="1"/>
    <xf numFmtId="0" fontId="15" fillId="5" borderId="6" xfId="0" applyFont="1" applyFill="1" applyBorder="1" applyAlignment="1">
      <alignment horizontal="center" vertical="center" wrapText="1"/>
    </xf>
    <xf numFmtId="0" fontId="7" fillId="5" borderId="6" xfId="0" applyFont="1" applyFill="1" applyBorder="1" applyAlignment="1">
      <alignment horizontal="center" vertical="center" wrapText="1"/>
    </xf>
    <xf numFmtId="49" fontId="15" fillId="0" borderId="2" xfId="99" applyNumberFormat="1" applyFont="1" applyProtection="1">
      <alignment horizontal="center" vertical="top" shrinkToFit="1"/>
      <protection locked="0"/>
    </xf>
    <xf numFmtId="164" fontId="15" fillId="5" borderId="2" xfId="100" applyNumberFormat="1" applyFont="1" applyFill="1" applyProtection="1">
      <alignment horizontal="right" vertical="top" shrinkToFit="1"/>
      <protection locked="0"/>
    </xf>
    <xf numFmtId="0" fontId="7" fillId="5" borderId="1" xfId="0" applyFont="1" applyFill="1" applyBorder="1" applyAlignment="1">
      <alignment vertical="top"/>
    </xf>
    <xf numFmtId="0" fontId="16" fillId="0" borderId="14" xfId="98" applyNumberFormat="1" applyFont="1" applyBorder="1" applyProtection="1">
      <alignment vertical="top" wrapText="1"/>
      <protection locked="0"/>
    </xf>
    <xf numFmtId="49" fontId="16" fillId="0" borderId="14" xfId="99" applyNumberFormat="1" applyFont="1" applyBorder="1" applyProtection="1">
      <alignment horizontal="center" vertical="top" shrinkToFit="1"/>
      <protection locked="0"/>
    </xf>
    <xf numFmtId="164" fontId="16" fillId="5" borderId="14" xfId="100" applyNumberFormat="1" applyFont="1" applyFill="1" applyBorder="1" applyProtection="1">
      <alignment horizontal="right" vertical="top" shrinkToFit="1"/>
      <protection locked="0"/>
    </xf>
    <xf numFmtId="165" fontId="15" fillId="5" borderId="15" xfId="101" applyNumberFormat="1" applyFont="1" applyFill="1" applyBorder="1" applyProtection="1">
      <alignment horizontal="right" vertical="top" shrinkToFit="1"/>
      <protection locked="0"/>
    </xf>
    <xf numFmtId="165" fontId="16" fillId="5" borderId="15" xfId="101" applyNumberFormat="1" applyFont="1" applyFill="1" applyBorder="1" applyProtection="1">
      <alignment horizontal="right" vertical="top" shrinkToFit="1"/>
      <protection locked="0"/>
    </xf>
    <xf numFmtId="4" fontId="15" fillId="5" borderId="2" xfId="9" applyNumberFormat="1" applyFont="1" applyFill="1" applyProtection="1">
      <alignment horizontal="right" vertical="top" shrinkToFit="1"/>
      <protection locked="0"/>
    </xf>
    <xf numFmtId="49" fontId="15" fillId="0" borderId="2" xfId="8" applyNumberFormat="1" applyFont="1" applyProtection="1">
      <alignment horizontal="center" vertical="top" shrinkToFit="1"/>
      <protection locked="0"/>
    </xf>
    <xf numFmtId="0" fontId="15" fillId="0" borderId="2" xfId="7" applyNumberFormat="1" applyFont="1" applyProtection="1">
      <alignment vertical="top" wrapText="1"/>
      <protection locked="0"/>
    </xf>
    <xf numFmtId="165" fontId="17" fillId="5" borderId="15" xfId="101" applyNumberFormat="1" applyFont="1" applyFill="1" applyBorder="1" applyProtection="1">
      <alignment horizontal="right" vertical="top" shrinkToFit="1"/>
      <protection locked="0"/>
    </xf>
    <xf numFmtId="0" fontId="7" fillId="6" borderId="6" xfId="0" applyFont="1" applyFill="1" applyBorder="1" applyAlignment="1">
      <alignment vertical="top" wrapText="1"/>
    </xf>
    <xf numFmtId="0" fontId="17" fillId="0" borderId="2" xfId="98" applyNumberFormat="1" applyFont="1" applyProtection="1">
      <alignment vertical="top" wrapText="1"/>
      <protection locked="0"/>
    </xf>
    <xf numFmtId="49" fontId="17" fillId="0" borderId="2" xfId="99" applyNumberFormat="1" applyFont="1" applyProtection="1">
      <alignment horizontal="center" vertical="top" shrinkToFit="1"/>
      <protection locked="0"/>
    </xf>
    <xf numFmtId="164" fontId="17" fillId="5" borderId="2" xfId="100" applyNumberFormat="1" applyFont="1" applyFill="1" applyProtection="1">
      <alignment horizontal="right" vertical="top" shrinkToFit="1"/>
      <protection locked="0"/>
    </xf>
    <xf numFmtId="0" fontId="18" fillId="6" borderId="6" xfId="0" applyFont="1" applyFill="1" applyBorder="1" applyAlignment="1">
      <alignment vertical="top" wrapText="1"/>
    </xf>
    <xf numFmtId="0" fontId="18" fillId="6" borderId="1" xfId="0" applyFont="1" applyFill="1" applyBorder="1"/>
    <xf numFmtId="0" fontId="7" fillId="6" borderId="6" xfId="0" applyFont="1" applyFill="1" applyBorder="1"/>
    <xf numFmtId="0" fontId="19" fillId="6" borderId="1" xfId="0" applyFont="1" applyFill="1" applyBorder="1"/>
    <xf numFmtId="164" fontId="16" fillId="5" borderId="2" xfId="100" applyNumberFormat="1" applyFont="1" applyFill="1" applyProtection="1">
      <alignment horizontal="right" vertical="top" shrinkToFit="1"/>
      <protection locked="0"/>
    </xf>
    <xf numFmtId="49" fontId="16" fillId="0" borderId="2" xfId="99" applyNumberFormat="1" applyFont="1" applyProtection="1">
      <alignment horizontal="center" vertical="top" shrinkToFit="1"/>
      <protection locked="0"/>
    </xf>
    <xf numFmtId="0" fontId="19" fillId="6" borderId="6" xfId="0" applyFont="1" applyFill="1" applyBorder="1" applyAlignment="1">
      <alignment vertical="top" wrapText="1"/>
    </xf>
    <xf numFmtId="4" fontId="15" fillId="0" borderId="2" xfId="9" applyNumberFormat="1" applyFont="1" applyFill="1" applyProtection="1">
      <alignment horizontal="right" vertical="top" shrinkToFit="1"/>
      <protection locked="0"/>
    </xf>
    <xf numFmtId="0" fontId="16" fillId="0" borderId="2" xfId="98" applyNumberFormat="1" applyFont="1" applyProtection="1">
      <alignment vertical="top" wrapText="1"/>
      <protection locked="0"/>
    </xf>
    <xf numFmtId="0" fontId="13" fillId="5" borderId="1" xfId="0" applyFont="1" applyFill="1" applyBorder="1" applyAlignment="1">
      <alignment vertical="top" wrapText="1"/>
    </xf>
    <xf numFmtId="164" fontId="16" fillId="5" borderId="2" xfId="103" applyNumberFormat="1" applyFont="1" applyFill="1" applyProtection="1">
      <alignment horizontal="right" vertical="top" shrinkToFit="1"/>
      <protection locked="0"/>
    </xf>
    <xf numFmtId="0" fontId="17" fillId="5" borderId="2" xfId="98" applyNumberFormat="1" applyFont="1" applyFill="1" applyProtection="1">
      <alignment vertical="top" wrapText="1"/>
      <protection locked="0"/>
    </xf>
    <xf numFmtId="49" fontId="17" fillId="5" borderId="2" xfId="99" applyNumberFormat="1" applyFont="1" applyFill="1" applyProtection="1">
      <alignment horizontal="center" vertical="top" shrinkToFit="1"/>
      <protection locked="0"/>
    </xf>
    <xf numFmtId="0" fontId="18" fillId="5" borderId="6" xfId="0" applyFont="1" applyFill="1" applyBorder="1" applyAlignment="1">
      <alignment vertical="top" wrapText="1"/>
    </xf>
    <xf numFmtId="0" fontId="18" fillId="5" borderId="1" xfId="0" applyFont="1" applyFill="1" applyBorder="1"/>
    <xf numFmtId="0" fontId="20" fillId="5" borderId="0" xfId="0" applyFont="1" applyFill="1" applyProtection="1">
      <protection locked="0"/>
    </xf>
    <xf numFmtId="0" fontId="15" fillId="5" borderId="1" xfId="5" applyFont="1" applyFill="1" applyProtection="1">
      <alignment horizontal="right"/>
      <protection locked="0"/>
    </xf>
    <xf numFmtId="0" fontId="7" fillId="5" borderId="1" xfId="0" applyFont="1" applyFill="1" applyBorder="1" applyAlignment="1">
      <alignment vertical="top" wrapText="1"/>
    </xf>
    <xf numFmtId="166" fontId="15" fillId="5" borderId="2" xfId="10" applyNumberFormat="1" applyFont="1" applyFill="1" applyProtection="1">
      <alignment horizontal="right" vertical="top" shrinkToFit="1"/>
    </xf>
    <xf numFmtId="0" fontId="8" fillId="5" borderId="8" xfId="32" applyFont="1" applyFill="1" applyBorder="1" applyAlignment="1">
      <alignment horizontal="center" vertical="center" wrapText="1"/>
    </xf>
    <xf numFmtId="0" fontId="7" fillId="5" borderId="6" xfId="0" applyFont="1" applyFill="1" applyBorder="1" applyAlignment="1" applyProtection="1">
      <alignment vertical="top" wrapText="1"/>
      <protection locked="0"/>
    </xf>
    <xf numFmtId="0" fontId="7" fillId="5" borderId="6" xfId="0" applyNumberFormat="1" applyFont="1" applyFill="1" applyBorder="1" applyAlignment="1" applyProtection="1">
      <alignment vertical="top" wrapText="1"/>
      <protection locked="0"/>
    </xf>
    <xf numFmtId="0" fontId="7" fillId="5" borderId="6" xfId="0" applyFont="1" applyFill="1" applyBorder="1" applyAlignment="1" applyProtection="1">
      <alignment horizontal="left" vertical="top" wrapText="1"/>
      <protection locked="0"/>
    </xf>
    <xf numFmtId="0" fontId="21" fillId="5" borderId="0" xfId="0" applyFont="1" applyFill="1" applyProtection="1">
      <protection locked="0"/>
    </xf>
    <xf numFmtId="0" fontId="22" fillId="5" borderId="1" xfId="5" applyNumberFormat="1" applyFont="1" applyFill="1" applyProtection="1">
      <alignment horizontal="right"/>
      <protection locked="0"/>
    </xf>
    <xf numFmtId="0" fontId="23" fillId="5" borderId="7" xfId="32" applyFont="1" applyFill="1" applyBorder="1" applyAlignment="1">
      <alignment horizontal="center" vertical="center" wrapText="1"/>
    </xf>
    <xf numFmtId="166" fontId="15" fillId="5" borderId="20" xfId="10" applyNumberFormat="1" applyFont="1" applyFill="1" applyBorder="1" applyProtection="1">
      <alignment horizontal="right" vertical="top" shrinkToFit="1"/>
    </xf>
    <xf numFmtId="166" fontId="16" fillId="5" borderId="20" xfId="10" applyNumberFormat="1" applyFont="1" applyFill="1" applyBorder="1" applyProtection="1">
      <alignment horizontal="right" vertical="top" shrinkToFit="1"/>
    </xf>
    <xf numFmtId="4" fontId="15" fillId="5" borderId="2" xfId="266" applyFont="1" applyFill="1" applyAlignment="1" applyProtection="1">
      <alignment horizontal="left" vertical="top" wrapText="1" shrinkToFit="1"/>
    </xf>
    <xf numFmtId="1" fontId="15" fillId="5" borderId="2" xfId="5" applyNumberFormat="1" applyFont="1" applyFill="1" applyBorder="1" applyAlignment="1" applyProtection="1">
      <alignment horizontal="center" vertical="top" shrinkToFit="1"/>
    </xf>
    <xf numFmtId="0" fontId="7" fillId="5" borderId="6" xfId="0" applyFont="1" applyFill="1" applyBorder="1" applyAlignment="1">
      <alignment vertical="top" wrapText="1"/>
    </xf>
    <xf numFmtId="4" fontId="16" fillId="5" borderId="2" xfId="7" applyNumberFormat="1" applyFont="1" applyFill="1" applyAlignment="1" applyProtection="1">
      <alignment horizontal="right" vertical="top" shrinkToFit="1"/>
    </xf>
    <xf numFmtId="4" fontId="16" fillId="5" borderId="20" xfId="7" applyNumberFormat="1" applyFont="1" applyFill="1" applyBorder="1" applyAlignment="1" applyProtection="1">
      <alignment horizontal="right" vertical="top" shrinkToFit="1"/>
    </xf>
    <xf numFmtId="0" fontId="15" fillId="5" borderId="2" xfId="265" applyNumberFormat="1" applyFont="1" applyFill="1" applyProtection="1">
      <alignment vertical="top" wrapText="1"/>
    </xf>
    <xf numFmtId="4" fontId="15" fillId="5" borderId="2" xfId="266" applyNumberFormat="1" applyFont="1" applyFill="1" applyProtection="1">
      <alignment horizontal="right" vertical="top" shrinkToFit="1"/>
    </xf>
    <xf numFmtId="4" fontId="15" fillId="5" borderId="20" xfId="266" applyNumberFormat="1" applyFont="1" applyFill="1" applyBorder="1" applyProtection="1">
      <alignment horizontal="right" vertical="top" shrinkToFit="1"/>
    </xf>
    <xf numFmtId="0" fontId="7" fillId="5" borderId="0" xfId="0" applyFont="1" applyFill="1" applyAlignment="1" applyProtection="1">
      <alignment vertical="top"/>
      <protection locked="0"/>
    </xf>
    <xf numFmtId="0" fontId="7" fillId="5" borderId="6" xfId="32" applyFont="1" applyFill="1" applyBorder="1" applyAlignment="1">
      <alignment horizontal="center" vertical="top" wrapText="1"/>
    </xf>
    <xf numFmtId="0" fontId="7" fillId="5" borderId="6" xfId="0" applyFont="1" applyFill="1" applyBorder="1" applyAlignment="1" applyProtection="1">
      <alignment vertical="top"/>
      <protection locked="0"/>
    </xf>
    <xf numFmtId="0" fontId="7" fillId="5" borderId="18" xfId="0" applyFont="1" applyFill="1" applyBorder="1" applyAlignment="1" applyProtection="1">
      <alignment horizontal="left" vertical="top" wrapText="1"/>
      <protection locked="0"/>
    </xf>
    <xf numFmtId="0" fontId="7" fillId="5" borderId="18" xfId="0" applyFont="1" applyFill="1" applyBorder="1" applyAlignment="1">
      <alignment vertical="top" wrapText="1"/>
    </xf>
    <xf numFmtId="0" fontId="7" fillId="5" borderId="19" xfId="0" applyFont="1" applyFill="1" applyBorder="1" applyAlignment="1">
      <alignment vertical="top" wrapText="1"/>
    </xf>
    <xf numFmtId="0" fontId="7" fillId="5" borderId="19" xfId="0" applyNumberFormat="1" applyFont="1" applyFill="1" applyBorder="1" applyAlignment="1" applyProtection="1">
      <alignment vertical="top" wrapText="1"/>
      <protection locked="0"/>
    </xf>
    <xf numFmtId="0" fontId="7" fillId="5" borderId="17" xfId="0" applyFont="1" applyFill="1" applyBorder="1" applyAlignment="1" applyProtection="1">
      <alignment horizontal="left" vertical="top" wrapText="1"/>
      <protection locked="0"/>
    </xf>
    <xf numFmtId="0" fontId="7" fillId="5" borderId="21" xfId="0" applyFont="1" applyFill="1" applyBorder="1" applyAlignment="1" applyProtection="1">
      <alignment horizontal="left" vertical="top" wrapText="1"/>
      <protection locked="0"/>
    </xf>
    <xf numFmtId="0" fontId="7" fillId="5" borderId="10" xfId="0" applyFont="1" applyFill="1" applyBorder="1" applyAlignment="1" applyProtection="1">
      <alignment horizontal="left" vertical="top" wrapText="1"/>
      <protection locked="0"/>
    </xf>
    <xf numFmtId="0" fontId="16" fillId="5" borderId="2" xfId="13" applyNumberFormat="1" applyFont="1" applyFill="1" applyAlignment="1" applyProtection="1">
      <alignment horizontal="left"/>
    </xf>
    <xf numFmtId="0" fontId="16" fillId="5" borderId="2" xfId="13" applyNumberFormat="1" applyFont="1" applyFill="1" applyAlignment="1">
      <alignment horizontal="left"/>
    </xf>
    <xf numFmtId="0" fontId="9" fillId="5" borderId="1" xfId="65" applyFont="1" applyFill="1" applyAlignment="1">
      <alignment horizontal="center" wrapText="1"/>
    </xf>
    <xf numFmtId="0" fontId="7" fillId="5" borderId="9" xfId="0" applyFont="1" applyFill="1" applyBorder="1" applyAlignment="1" applyProtection="1">
      <alignment vertical="center" wrapText="1"/>
      <protection locked="0"/>
    </xf>
    <xf numFmtId="0" fontId="7" fillId="5" borderId="22" xfId="0" applyFont="1" applyFill="1" applyBorder="1" applyAlignment="1" applyProtection="1">
      <alignment vertical="center" wrapText="1"/>
      <protection locked="0"/>
    </xf>
    <xf numFmtId="0" fontId="7" fillId="5" borderId="10" xfId="0" applyFont="1" applyFill="1" applyBorder="1" applyAlignment="1" applyProtection="1">
      <alignment vertical="center" wrapText="1"/>
      <protection locked="0"/>
    </xf>
    <xf numFmtId="0" fontId="16" fillId="0" borderId="2" xfId="102" applyNumberFormat="1" applyFont="1" applyProtection="1">
      <alignment horizontal="left"/>
      <protection locked="0"/>
    </xf>
    <xf numFmtId="0" fontId="16" fillId="0" borderId="2" xfId="102" applyFont="1" applyProtection="1">
      <alignment horizontal="left"/>
      <protection locked="0"/>
    </xf>
    <xf numFmtId="0" fontId="7" fillId="6" borderId="9" xfId="0" applyFont="1" applyFill="1" applyBorder="1" applyAlignment="1">
      <alignment horizontal="left" vertical="center" wrapText="1"/>
    </xf>
    <xf numFmtId="0" fontId="7" fillId="6" borderId="16" xfId="0" applyFont="1" applyFill="1" applyBorder="1" applyAlignment="1">
      <alignment horizontal="left" vertical="center" wrapText="1"/>
    </xf>
    <xf numFmtId="0" fontId="7" fillId="6" borderId="10" xfId="0" applyFont="1" applyFill="1" applyBorder="1" applyAlignment="1">
      <alignment horizontal="left" vertical="center" wrapText="1"/>
    </xf>
    <xf numFmtId="0" fontId="15" fillId="6" borderId="11" xfId="0" applyFont="1" applyFill="1" applyBorder="1" applyAlignment="1">
      <alignment horizontal="right" vertical="top"/>
    </xf>
    <xf numFmtId="0" fontId="7" fillId="6" borderId="6" xfId="0" applyFont="1" applyFill="1" applyBorder="1" applyAlignment="1">
      <alignment horizontal="center" vertical="center"/>
    </xf>
    <xf numFmtId="0" fontId="13" fillId="5" borderId="1" xfId="0" applyFont="1" applyFill="1" applyBorder="1" applyAlignment="1">
      <alignment horizontal="left" vertical="top" wrapText="1"/>
    </xf>
    <xf numFmtId="0" fontId="15" fillId="6" borderId="6"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9" fillId="0" borderId="1" xfId="97" applyFont="1" applyAlignment="1">
      <alignment horizontal="center" vertical="top" wrapText="1"/>
    </xf>
  </cellXfs>
  <cellStyles count="267">
    <cellStyle name="br" xfId="17"/>
    <cellStyle name="br 2" xfId="48"/>
    <cellStyle name="br 3" xfId="80"/>
    <cellStyle name="col" xfId="16"/>
    <cellStyle name="col 2" xfId="49"/>
    <cellStyle name="col 3" xfId="81"/>
    <cellStyle name="style0" xfId="18"/>
    <cellStyle name="style0 2" xfId="50"/>
    <cellStyle name="style0 3" xfId="82"/>
    <cellStyle name="style0 4" xfId="106"/>
    <cellStyle name="td" xfId="19"/>
    <cellStyle name="td 2" xfId="51"/>
    <cellStyle name="td 3" xfId="83"/>
    <cellStyle name="td 4" xfId="107"/>
    <cellStyle name="tr" xfId="15"/>
    <cellStyle name="tr 2" xfId="52"/>
    <cellStyle name="tr 3" xfId="84"/>
    <cellStyle name="xl21" xfId="20"/>
    <cellStyle name="xl21 2" xfId="53"/>
    <cellStyle name="xl21 3" xfId="85"/>
    <cellStyle name="xl22" xfId="1"/>
    <cellStyle name="xl22 2" xfId="34"/>
    <cellStyle name="xl22 3" xfId="66"/>
    <cellStyle name="xl23" xfId="2"/>
    <cellStyle name="xl23 2" xfId="35"/>
    <cellStyle name="xl23 3" xfId="67"/>
    <cellStyle name="xl24" xfId="3"/>
    <cellStyle name="xl24 2" xfId="36"/>
    <cellStyle name="xl24 3" xfId="68"/>
    <cellStyle name="xl25" xfId="4"/>
    <cellStyle name="xl25 2" xfId="37"/>
    <cellStyle name="xl25 3" xfId="69"/>
    <cellStyle name="xl26" xfId="5"/>
    <cellStyle name="xl26 2" xfId="38"/>
    <cellStyle name="xl26 3" xfId="70"/>
    <cellStyle name="xl27" xfId="21"/>
    <cellStyle name="xl27 2" xfId="54"/>
    <cellStyle name="xl27 3" xfId="86"/>
    <cellStyle name="xl28" xfId="6"/>
    <cellStyle name="xl28 2" xfId="39"/>
    <cellStyle name="xl28 3" xfId="71"/>
    <cellStyle name="xl29" xfId="22"/>
    <cellStyle name="xl29 2" xfId="55"/>
    <cellStyle name="xl29 3" xfId="87"/>
    <cellStyle name="xl30" xfId="23"/>
    <cellStyle name="xl30 2" xfId="56"/>
    <cellStyle name="xl30 3" xfId="88"/>
    <cellStyle name="xl31" xfId="8"/>
    <cellStyle name="xl31 2" xfId="40"/>
    <cellStyle name="xl31 3" xfId="72"/>
    <cellStyle name="xl31 8" xfId="99"/>
    <cellStyle name="xl32" xfId="24"/>
    <cellStyle name="xl32 2" xfId="57"/>
    <cellStyle name="xl32 3" xfId="89"/>
    <cellStyle name="xl33" xfId="25"/>
    <cellStyle name="xl33 2" xfId="58"/>
    <cellStyle name="xl33 3" xfId="90"/>
    <cellStyle name="xl34" xfId="26"/>
    <cellStyle name="xl34 2" xfId="59"/>
    <cellStyle name="xl34 3" xfId="91"/>
    <cellStyle name="xl35" xfId="11"/>
    <cellStyle name="xl35 2" xfId="41"/>
    <cellStyle name="xl35 3" xfId="73"/>
    <cellStyle name="xl35 8" xfId="102"/>
    <cellStyle name="xl36" xfId="12"/>
    <cellStyle name="xl36 2" xfId="42"/>
    <cellStyle name="xl36 3" xfId="74"/>
    <cellStyle name="xl36 8" xfId="103"/>
    <cellStyle name="xl37" xfId="13"/>
    <cellStyle name="xl37 2" xfId="43"/>
    <cellStyle name="xl37 3" xfId="75"/>
    <cellStyle name="xl38" xfId="27"/>
    <cellStyle name="xl38 2" xfId="60"/>
    <cellStyle name="xl38 3" xfId="92"/>
    <cellStyle name="xl39" xfId="14"/>
    <cellStyle name="xl39 2" xfId="44"/>
    <cellStyle name="xl39 3" xfId="76"/>
    <cellStyle name="xl40" xfId="7"/>
    <cellStyle name="xl40 2" xfId="45"/>
    <cellStyle name="xl40 3" xfId="77"/>
    <cellStyle name="xl40 8" xfId="98"/>
    <cellStyle name="xl41" xfId="9"/>
    <cellStyle name="xl41 2" xfId="46"/>
    <cellStyle name="xl41 3" xfId="78"/>
    <cellStyle name="xl41 8" xfId="100"/>
    <cellStyle name="xl42" xfId="10"/>
    <cellStyle name="xl42 2" xfId="47"/>
    <cellStyle name="xl42 3" xfId="79"/>
    <cellStyle name="xl42 8" xfId="101"/>
    <cellStyle name="xl43" xfId="28"/>
    <cellStyle name="xl43 2" xfId="61"/>
    <cellStyle name="xl43 3" xfId="93"/>
    <cellStyle name="xl44" xfId="29"/>
    <cellStyle name="xl44 2" xfId="62"/>
    <cellStyle name="xl44 3" xfId="94"/>
    <cellStyle name="xl45" xfId="30"/>
    <cellStyle name="xl45 2" xfId="63"/>
    <cellStyle name="xl45 3" xfId="95"/>
    <cellStyle name="xl46" xfId="31"/>
    <cellStyle name="xl46 2" xfId="64"/>
    <cellStyle name="xl46 3" xfId="96"/>
    <cellStyle name="xl60" xfId="265"/>
    <cellStyle name="xl63" xfId="266"/>
    <cellStyle name="Обычный" xfId="0" builtinId="0"/>
    <cellStyle name="Обычный 10" xfId="109"/>
    <cellStyle name="Обычный 100" xfId="203"/>
    <cellStyle name="Обычный 101" xfId="204"/>
    <cellStyle name="Обычный 102" xfId="205"/>
    <cellStyle name="Обычный 103" xfId="206"/>
    <cellStyle name="Обычный 104" xfId="207"/>
    <cellStyle name="Обычный 105" xfId="208"/>
    <cellStyle name="Обычный 106" xfId="209"/>
    <cellStyle name="Обычный 107" xfId="210"/>
    <cellStyle name="Обычный 108" xfId="211"/>
    <cellStyle name="Обычный 109" xfId="212"/>
    <cellStyle name="Обычный 11" xfId="105"/>
    <cellStyle name="Обычный 110" xfId="213"/>
    <cellStyle name="Обычный 111" xfId="214"/>
    <cellStyle name="Обычный 112" xfId="215"/>
    <cellStyle name="Обычный 113" xfId="216"/>
    <cellStyle name="Обычный 114" xfId="217"/>
    <cellStyle name="Обычный 115" xfId="170"/>
    <cellStyle name="Обычный 116" xfId="220"/>
    <cellStyle name="Обычный 117" xfId="221"/>
    <cellStyle name="Обычный 118" xfId="222"/>
    <cellStyle name="Обычный 119" xfId="223"/>
    <cellStyle name="Обычный 12" xfId="115"/>
    <cellStyle name="Обычный 120" xfId="219"/>
    <cellStyle name="Обычный 121" xfId="224"/>
    <cellStyle name="Обычный 122" xfId="225"/>
    <cellStyle name="Обычный 123" xfId="226"/>
    <cellStyle name="Обычный 124" xfId="227"/>
    <cellStyle name="Обычный 125" xfId="228"/>
    <cellStyle name="Обычный 126" xfId="229"/>
    <cellStyle name="Обычный 127" xfId="230"/>
    <cellStyle name="Обычный 128" xfId="231"/>
    <cellStyle name="Обычный 129" xfId="232"/>
    <cellStyle name="Обычный 13" xfId="114"/>
    <cellStyle name="Обычный 130" xfId="233"/>
    <cellStyle name="Обычный 131" xfId="218"/>
    <cellStyle name="Обычный 132" xfId="234"/>
    <cellStyle name="Обычный 133" xfId="169"/>
    <cellStyle name="Обычный 134" xfId="236"/>
    <cellStyle name="Обычный 135" xfId="237"/>
    <cellStyle name="Обычный 136" xfId="238"/>
    <cellStyle name="Обычный 137" xfId="239"/>
    <cellStyle name="Обычный 138" xfId="240"/>
    <cellStyle name="Обычный 139" xfId="241"/>
    <cellStyle name="Обычный 14" xfId="117"/>
    <cellStyle name="Обычный 140" xfId="242"/>
    <cellStyle name="Обычный 141" xfId="243"/>
    <cellStyle name="Обычный 142" xfId="244"/>
    <cellStyle name="Обычный 143" xfId="245"/>
    <cellStyle name="Обычный 144" xfId="246"/>
    <cellStyle name="Обычный 145" xfId="247"/>
    <cellStyle name="Обычный 146" xfId="235"/>
    <cellStyle name="Обычный 147" xfId="248"/>
    <cellStyle name="Обычный 148" xfId="249"/>
    <cellStyle name="Обычный 149" xfId="250"/>
    <cellStyle name="Обычный 15" xfId="118"/>
    <cellStyle name="Обычный 150" xfId="251"/>
    <cellStyle name="Обычный 151" xfId="252"/>
    <cellStyle name="Обычный 152" xfId="253"/>
    <cellStyle name="Обычный 153" xfId="254"/>
    <cellStyle name="Обычный 154" xfId="255"/>
    <cellStyle name="Обычный 155" xfId="256"/>
    <cellStyle name="Обычный 156" xfId="258"/>
    <cellStyle name="Обычный 157" xfId="259"/>
    <cellStyle name="Обычный 158" xfId="257"/>
    <cellStyle name="Обычный 159" xfId="260"/>
    <cellStyle name="Обычный 16" xfId="119"/>
    <cellStyle name="Обычный 160" xfId="261"/>
    <cellStyle name="Обычный 161" xfId="262"/>
    <cellStyle name="Обычный 162" xfId="263"/>
    <cellStyle name="Обычный 163" xfId="264"/>
    <cellStyle name="Обычный 17" xfId="116"/>
    <cellStyle name="Обычный 18" xfId="121"/>
    <cellStyle name="Обычный 19" xfId="122"/>
    <cellStyle name="Обычный 2" xfId="32"/>
    <cellStyle name="Обычный 20" xfId="123"/>
    <cellStyle name="Обычный 21" xfId="124"/>
    <cellStyle name="Обычный 22" xfId="125"/>
    <cellStyle name="Обычный 23" xfId="126"/>
    <cellStyle name="Обычный 24" xfId="127"/>
    <cellStyle name="Обычный 25" xfId="128"/>
    <cellStyle name="Обычный 26" xfId="129"/>
    <cellStyle name="Обычный 27" xfId="130"/>
    <cellStyle name="Обычный 28" xfId="120"/>
    <cellStyle name="Обычный 29" xfId="131"/>
    <cellStyle name="Обычный 3" xfId="65"/>
    <cellStyle name="Обычный 30" xfId="132"/>
    <cellStyle name="Обычный 31" xfId="133"/>
    <cellStyle name="Обычный 32" xfId="134"/>
    <cellStyle name="Обычный 33" xfId="135"/>
    <cellStyle name="Обычный 34" xfId="136"/>
    <cellStyle name="Обычный 35" xfId="137"/>
    <cellStyle name="Обычный 36" xfId="138"/>
    <cellStyle name="Обычный 37" xfId="145"/>
    <cellStyle name="Обычный 38" xfId="146"/>
    <cellStyle name="Обычный 39" xfId="143"/>
    <cellStyle name="Обычный 4" xfId="104"/>
    <cellStyle name="Обычный 40" xfId="97"/>
    <cellStyle name="Обычный 41" xfId="147"/>
    <cellStyle name="Обычный 42" xfId="148"/>
    <cellStyle name="Обычный 43" xfId="141"/>
    <cellStyle name="Обычный 44" xfId="150"/>
    <cellStyle name="Обычный 45" xfId="144"/>
    <cellStyle name="Обычный 46" xfId="152"/>
    <cellStyle name="Обычный 47" xfId="139"/>
    <cellStyle name="Обычный 48" xfId="153"/>
    <cellStyle name="Обычный 49" xfId="140"/>
    <cellStyle name="Обычный 5" xfId="110"/>
    <cellStyle name="Обычный 50" xfId="154"/>
    <cellStyle name="Обычный 51" xfId="155"/>
    <cellStyle name="Обычный 52" xfId="156"/>
    <cellStyle name="Обычный 53" xfId="157"/>
    <cellStyle name="Обычный 54" xfId="151"/>
    <cellStyle name="Обычный 55" xfId="158"/>
    <cellStyle name="Обычный 56" xfId="159"/>
    <cellStyle name="Обычный 57" xfId="160"/>
    <cellStyle name="Обычный 58" xfId="149"/>
    <cellStyle name="Обычный 59" xfId="161"/>
    <cellStyle name="Обычный 6" xfId="111"/>
    <cellStyle name="Обычный 60" xfId="162"/>
    <cellStyle name="Обычный 61" xfId="163"/>
    <cellStyle name="Обычный 62" xfId="164"/>
    <cellStyle name="Обычный 63" xfId="165"/>
    <cellStyle name="Обычный 64" xfId="166"/>
    <cellStyle name="Обычный 65" xfId="167"/>
    <cellStyle name="Обычный 66" xfId="142"/>
    <cellStyle name="Обычный 67" xfId="174"/>
    <cellStyle name="Обычный 68" xfId="175"/>
    <cellStyle name="Обычный 69" xfId="176"/>
    <cellStyle name="Обычный 7" xfId="108"/>
    <cellStyle name="Обычный 70" xfId="177"/>
    <cellStyle name="Обычный 71" xfId="178"/>
    <cellStyle name="Обычный 72" xfId="179"/>
    <cellStyle name="Обычный 73" xfId="180"/>
    <cellStyle name="Обычный 74" xfId="181"/>
    <cellStyle name="Обычный 75" xfId="182"/>
    <cellStyle name="Обычный 76" xfId="183"/>
    <cellStyle name="Обычный 77" xfId="184"/>
    <cellStyle name="Обычный 78" xfId="185"/>
    <cellStyle name="Обычный 79" xfId="186"/>
    <cellStyle name="Обычный 8" xfId="112"/>
    <cellStyle name="Обычный 80" xfId="187"/>
    <cellStyle name="Обычный 81" xfId="188"/>
    <cellStyle name="Обычный 82" xfId="189"/>
    <cellStyle name="Обычный 83" xfId="171"/>
    <cellStyle name="Обычный 84" xfId="190"/>
    <cellStyle name="Обычный 85" xfId="191"/>
    <cellStyle name="Обычный 86" xfId="192"/>
    <cellStyle name="Обычный 87" xfId="193"/>
    <cellStyle name="Обычный 88" xfId="194"/>
    <cellStyle name="Обычный 89" xfId="195"/>
    <cellStyle name="Обычный 9" xfId="113"/>
    <cellStyle name="Обычный 90" xfId="196"/>
    <cellStyle name="Обычный 91" xfId="172"/>
    <cellStyle name="Обычный 92" xfId="197"/>
    <cellStyle name="Обычный 93" xfId="198"/>
    <cellStyle name="Обычный 94" xfId="199"/>
    <cellStyle name="Обычный 95" xfId="173"/>
    <cellStyle name="Обычный 96" xfId="200"/>
    <cellStyle name="Обычный 97" xfId="201"/>
    <cellStyle name="Обычный 98" xfId="202"/>
    <cellStyle name="Обычный 99" xfId="168"/>
    <cellStyle name="Финансовый 2" xfId="33"/>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Лист1"/>
  <dimension ref="A1:F136"/>
  <sheetViews>
    <sheetView showGridLines="0" tabSelected="1" view="pageBreakPreview" zoomScale="90" zoomScaleNormal="115" zoomScaleSheetLayoutView="90" workbookViewId="0">
      <pane ySplit="5" topLeftCell="A131" activePane="bottomLeft" state="frozen"/>
      <selection pane="bottomLeft" activeCell="A99" sqref="A99"/>
    </sheetView>
  </sheetViews>
  <sheetFormatPr defaultColWidth="9.109375" defaultRowHeight="13.8" outlineLevelRow="2"/>
  <cols>
    <col min="1" max="1" width="36.44140625" style="47" customWidth="1"/>
    <col min="2" max="2" width="12.33203125" style="39" customWidth="1"/>
    <col min="3" max="3" width="14.33203125" style="39" customWidth="1"/>
    <col min="4" max="4" width="11.6640625" style="39" customWidth="1"/>
    <col min="5" max="5" width="7.109375" style="39" customWidth="1"/>
    <col min="6" max="6" width="36.44140625" style="60" customWidth="1"/>
    <col min="7" max="16384" width="9.109375" style="39"/>
  </cols>
  <sheetData>
    <row r="1" spans="1:6">
      <c r="F1" s="10" t="s">
        <v>242</v>
      </c>
    </row>
    <row r="2" spans="1:6" ht="39.6">
      <c r="F2" s="41" t="s">
        <v>366</v>
      </c>
    </row>
    <row r="3" spans="1:6" ht="43.8" customHeight="1">
      <c r="A3" s="72" t="s">
        <v>365</v>
      </c>
      <c r="B3" s="72"/>
      <c r="C3" s="72"/>
      <c r="D3" s="72"/>
      <c r="E3" s="72"/>
      <c r="F3" s="72"/>
    </row>
    <row r="4" spans="1:6">
      <c r="A4" s="48"/>
      <c r="B4" s="40"/>
      <c r="C4" s="40"/>
      <c r="D4" s="40"/>
      <c r="E4" s="40"/>
    </row>
    <row r="5" spans="1:6" ht="26.4">
      <c r="A5" s="49" t="s">
        <v>0</v>
      </c>
      <c r="B5" s="43" t="s">
        <v>230</v>
      </c>
      <c r="C5" s="1" t="s">
        <v>231</v>
      </c>
      <c r="D5" s="1" t="s">
        <v>232</v>
      </c>
      <c r="E5" s="1" t="s">
        <v>233</v>
      </c>
      <c r="F5" s="61" t="s">
        <v>234</v>
      </c>
    </row>
    <row r="6" spans="1:6" ht="52.8">
      <c r="A6" s="57" t="s">
        <v>319</v>
      </c>
      <c r="B6" s="53" t="s">
        <v>2</v>
      </c>
      <c r="C6" s="58">
        <v>21091083.809999999</v>
      </c>
      <c r="D6" s="58">
        <v>6103515.3899999997</v>
      </c>
      <c r="E6" s="42">
        <f>D6/C6*100</f>
        <v>28.938841858407088</v>
      </c>
      <c r="F6" s="62"/>
    </row>
    <row r="7" spans="1:6" ht="39.6" outlineLevel="1">
      <c r="A7" s="57" t="s">
        <v>320</v>
      </c>
      <c r="B7" s="53" t="s">
        <v>4</v>
      </c>
      <c r="C7" s="58">
        <v>422700</v>
      </c>
      <c r="D7" s="58">
        <v>126865.9</v>
      </c>
      <c r="E7" s="42">
        <f>D7/C7*100</f>
        <v>30.01322450910811</v>
      </c>
      <c r="F7" s="62"/>
    </row>
    <row r="8" spans="1:6" ht="92.4" outlineLevel="2">
      <c r="A8" s="57" t="s">
        <v>5</v>
      </c>
      <c r="B8" s="53" t="s">
        <v>6</v>
      </c>
      <c r="C8" s="58">
        <v>100</v>
      </c>
      <c r="D8" s="58">
        <v>0</v>
      </c>
      <c r="E8" s="42">
        <f t="shared" ref="E8:E44" si="0">D8/C8*100</f>
        <v>0</v>
      </c>
      <c r="F8" s="44" t="s">
        <v>281</v>
      </c>
    </row>
    <row r="9" spans="1:6" ht="79.2" outlineLevel="2">
      <c r="A9" s="57" t="s">
        <v>7</v>
      </c>
      <c r="B9" s="53" t="s">
        <v>8</v>
      </c>
      <c r="C9" s="58">
        <v>106400</v>
      </c>
      <c r="D9" s="58">
        <v>22065.439999999999</v>
      </c>
      <c r="E9" s="42">
        <f t="shared" si="0"/>
        <v>20.738195488721804</v>
      </c>
      <c r="F9" s="44" t="s">
        <v>282</v>
      </c>
    </row>
    <row r="10" spans="1:6" ht="145.19999999999999" outlineLevel="2">
      <c r="A10" s="57" t="s">
        <v>9</v>
      </c>
      <c r="B10" s="53" t="s">
        <v>10</v>
      </c>
      <c r="C10" s="58">
        <v>200</v>
      </c>
      <c r="D10" s="58">
        <v>0</v>
      </c>
      <c r="E10" s="42">
        <f t="shared" si="0"/>
        <v>0</v>
      </c>
      <c r="F10" s="44" t="s">
        <v>281</v>
      </c>
    </row>
    <row r="11" spans="1:6" ht="92.4" outlineLevel="2">
      <c r="A11" s="57" t="s">
        <v>11</v>
      </c>
      <c r="B11" s="53" t="s">
        <v>12</v>
      </c>
      <c r="C11" s="58">
        <v>66000</v>
      </c>
      <c r="D11" s="58">
        <v>26230</v>
      </c>
      <c r="E11" s="42">
        <f t="shared" si="0"/>
        <v>39.742424242424242</v>
      </c>
      <c r="F11" s="44" t="s">
        <v>235</v>
      </c>
    </row>
    <row r="12" spans="1:6" ht="79.2" outlineLevel="2">
      <c r="A12" s="57" t="s">
        <v>13</v>
      </c>
      <c r="B12" s="53" t="s">
        <v>14</v>
      </c>
      <c r="C12" s="58">
        <v>250000</v>
      </c>
      <c r="D12" s="58">
        <v>78570.460000000006</v>
      </c>
      <c r="E12" s="42">
        <f t="shared" si="0"/>
        <v>31.428184000000002</v>
      </c>
      <c r="F12" s="63" t="s">
        <v>236</v>
      </c>
    </row>
    <row r="13" spans="1:6" ht="39.6" outlineLevel="2">
      <c r="A13" s="57" t="s">
        <v>15</v>
      </c>
      <c r="B13" s="53" t="s">
        <v>16</v>
      </c>
      <c r="C13" s="58">
        <v>526000</v>
      </c>
      <c r="D13" s="58">
        <v>131490</v>
      </c>
      <c r="E13" s="50">
        <f t="shared" si="0"/>
        <v>24.99809885931559</v>
      </c>
      <c r="F13" s="54"/>
    </row>
    <row r="14" spans="1:6" ht="52.8" outlineLevel="2">
      <c r="A14" s="57" t="s">
        <v>17</v>
      </c>
      <c r="B14" s="53" t="s">
        <v>18</v>
      </c>
      <c r="C14" s="58">
        <v>526000</v>
      </c>
      <c r="D14" s="58">
        <v>131490</v>
      </c>
      <c r="E14" s="50">
        <f t="shared" si="0"/>
        <v>24.99809885931559</v>
      </c>
      <c r="F14" s="54" t="s">
        <v>237</v>
      </c>
    </row>
    <row r="15" spans="1:6" ht="79.2" outlineLevel="2">
      <c r="A15" s="57" t="s">
        <v>321</v>
      </c>
      <c r="B15" s="53" t="s">
        <v>20</v>
      </c>
      <c r="C15" s="58">
        <v>90000</v>
      </c>
      <c r="D15" s="58">
        <v>0</v>
      </c>
      <c r="E15" s="50">
        <f t="shared" si="0"/>
        <v>0</v>
      </c>
      <c r="F15" s="62"/>
    </row>
    <row r="16" spans="1:6" ht="79.2" outlineLevel="1">
      <c r="A16" s="57" t="s">
        <v>21</v>
      </c>
      <c r="B16" s="53" t="s">
        <v>22</v>
      </c>
      <c r="C16" s="58">
        <v>58000</v>
      </c>
      <c r="D16" s="58">
        <v>0</v>
      </c>
      <c r="E16" s="50">
        <f t="shared" si="0"/>
        <v>0</v>
      </c>
      <c r="F16" s="54" t="s">
        <v>368</v>
      </c>
    </row>
    <row r="17" spans="1:6" ht="26.4" outlineLevel="1">
      <c r="A17" s="57" t="s">
        <v>23</v>
      </c>
      <c r="B17" s="53" t="s">
        <v>24</v>
      </c>
      <c r="C17" s="58">
        <v>32000</v>
      </c>
      <c r="D17" s="58">
        <v>0</v>
      </c>
      <c r="E17" s="50">
        <f t="shared" si="0"/>
        <v>0</v>
      </c>
      <c r="F17" s="54" t="s">
        <v>367</v>
      </c>
    </row>
    <row r="18" spans="1:6" ht="39.6" outlineLevel="1">
      <c r="A18" s="57" t="s">
        <v>25</v>
      </c>
      <c r="B18" s="53" t="s">
        <v>26</v>
      </c>
      <c r="C18" s="58">
        <v>350000</v>
      </c>
      <c r="D18" s="58">
        <v>0</v>
      </c>
      <c r="E18" s="50">
        <f t="shared" si="0"/>
        <v>0</v>
      </c>
      <c r="F18" s="54"/>
    </row>
    <row r="19" spans="1:6" ht="52.8" outlineLevel="2">
      <c r="A19" s="57" t="s">
        <v>27</v>
      </c>
      <c r="B19" s="53" t="s">
        <v>28</v>
      </c>
      <c r="C19" s="58">
        <v>276083.26</v>
      </c>
      <c r="D19" s="58">
        <v>0</v>
      </c>
      <c r="E19" s="42">
        <f t="shared" si="0"/>
        <v>0</v>
      </c>
      <c r="F19" s="62" t="s">
        <v>369</v>
      </c>
    </row>
    <row r="20" spans="1:6" ht="39.6" outlineLevel="2">
      <c r="A20" s="57" t="s">
        <v>29</v>
      </c>
      <c r="B20" s="53" t="s">
        <v>30</v>
      </c>
      <c r="C20" s="58">
        <v>73916.740000000005</v>
      </c>
      <c r="D20" s="58">
        <v>0</v>
      </c>
      <c r="E20" s="42">
        <f>D20/C20*100</f>
        <v>0</v>
      </c>
      <c r="F20" s="64" t="s">
        <v>370</v>
      </c>
    </row>
    <row r="21" spans="1:6" ht="66" outlineLevel="2">
      <c r="A21" s="57" t="s">
        <v>322</v>
      </c>
      <c r="B21" s="53" t="s">
        <v>32</v>
      </c>
      <c r="C21" s="58">
        <v>50000</v>
      </c>
      <c r="D21" s="58">
        <v>0</v>
      </c>
      <c r="E21" s="42">
        <f t="shared" si="0"/>
        <v>0</v>
      </c>
      <c r="F21" s="44"/>
    </row>
    <row r="22" spans="1:6" ht="52.8" outlineLevel="1">
      <c r="A22" s="57" t="s">
        <v>33</v>
      </c>
      <c r="B22" s="53" t="s">
        <v>34</v>
      </c>
      <c r="C22" s="58">
        <v>50000</v>
      </c>
      <c r="D22" s="58">
        <v>0</v>
      </c>
      <c r="E22" s="42">
        <f t="shared" si="0"/>
        <v>0</v>
      </c>
      <c r="F22" s="44" t="s">
        <v>406</v>
      </c>
    </row>
    <row r="23" spans="1:6" ht="39.6" outlineLevel="2">
      <c r="A23" s="57" t="s">
        <v>35</v>
      </c>
      <c r="B23" s="53" t="s">
        <v>36</v>
      </c>
      <c r="C23" s="58">
        <v>406500</v>
      </c>
      <c r="D23" s="58">
        <v>17524.68</v>
      </c>
      <c r="E23" s="42">
        <f t="shared" si="0"/>
        <v>4.3111143911439118</v>
      </c>
      <c r="F23" s="44"/>
    </row>
    <row r="24" spans="1:6" ht="39.6" outlineLevel="1">
      <c r="A24" s="57" t="s">
        <v>37</v>
      </c>
      <c r="B24" s="53" t="s">
        <v>38</v>
      </c>
      <c r="C24" s="58">
        <v>356500</v>
      </c>
      <c r="D24" s="58">
        <v>5024.68</v>
      </c>
      <c r="E24" s="42">
        <f t="shared" si="0"/>
        <v>1.4094474053295933</v>
      </c>
      <c r="F24" s="44" t="s">
        <v>371</v>
      </c>
    </row>
    <row r="25" spans="1:6" ht="52.8" outlineLevel="1">
      <c r="A25" s="57" t="s">
        <v>323</v>
      </c>
      <c r="B25" s="53" t="s">
        <v>324</v>
      </c>
      <c r="C25" s="58">
        <v>50000</v>
      </c>
      <c r="D25" s="58">
        <v>12500</v>
      </c>
      <c r="E25" s="42">
        <f t="shared" si="0"/>
        <v>25</v>
      </c>
      <c r="F25" s="44" t="s">
        <v>372</v>
      </c>
    </row>
    <row r="26" spans="1:6" ht="39.6" outlineLevel="1">
      <c r="A26" s="57" t="s">
        <v>325</v>
      </c>
      <c r="B26" s="53" t="s">
        <v>40</v>
      </c>
      <c r="C26" s="58">
        <v>115000</v>
      </c>
      <c r="D26" s="58">
        <v>37985</v>
      </c>
      <c r="E26" s="42">
        <f t="shared" si="0"/>
        <v>33.030434782608694</v>
      </c>
      <c r="F26" s="44"/>
    </row>
    <row r="27" spans="1:6" ht="52.8" outlineLevel="2">
      <c r="A27" s="57" t="s">
        <v>41</v>
      </c>
      <c r="B27" s="53" t="s">
        <v>42</v>
      </c>
      <c r="C27" s="58">
        <v>100000</v>
      </c>
      <c r="D27" s="58">
        <v>37985</v>
      </c>
      <c r="E27" s="42">
        <f t="shared" si="0"/>
        <v>37.984999999999999</v>
      </c>
      <c r="F27" s="44" t="s">
        <v>374</v>
      </c>
    </row>
    <row r="28" spans="1:6" ht="118.8" outlineLevel="2">
      <c r="A28" s="57" t="s">
        <v>326</v>
      </c>
      <c r="B28" s="53" t="s">
        <v>327</v>
      </c>
      <c r="C28" s="58">
        <v>15000</v>
      </c>
      <c r="D28" s="58">
        <v>0</v>
      </c>
      <c r="E28" s="42">
        <f t="shared" si="0"/>
        <v>0</v>
      </c>
      <c r="F28" s="44" t="s">
        <v>373</v>
      </c>
    </row>
    <row r="29" spans="1:6" ht="39.6" outlineLevel="2">
      <c r="A29" s="57" t="s">
        <v>328</v>
      </c>
      <c r="B29" s="53" t="s">
        <v>44</v>
      </c>
      <c r="C29" s="58">
        <v>14000</v>
      </c>
      <c r="D29" s="58">
        <v>6023</v>
      </c>
      <c r="E29" s="42">
        <f t="shared" si="0"/>
        <v>43.021428571428572</v>
      </c>
      <c r="F29" s="44"/>
    </row>
    <row r="30" spans="1:6" ht="39.6" outlineLevel="2">
      <c r="A30" s="57" t="s">
        <v>45</v>
      </c>
      <c r="B30" s="53" t="s">
        <v>46</v>
      </c>
      <c r="C30" s="58">
        <v>14000</v>
      </c>
      <c r="D30" s="58">
        <v>6023</v>
      </c>
      <c r="E30" s="42">
        <f t="shared" si="0"/>
        <v>43.021428571428572</v>
      </c>
      <c r="F30" s="44" t="s">
        <v>375</v>
      </c>
    </row>
    <row r="31" spans="1:6" ht="39.6" outlineLevel="2">
      <c r="A31" s="57" t="s">
        <v>329</v>
      </c>
      <c r="B31" s="53" t="s">
        <v>48</v>
      </c>
      <c r="C31" s="58">
        <v>2117918.81</v>
      </c>
      <c r="D31" s="58">
        <v>73400</v>
      </c>
      <c r="E31" s="42">
        <f t="shared" si="0"/>
        <v>3.4656663727350345</v>
      </c>
      <c r="F31" s="65"/>
    </row>
    <row r="32" spans="1:6" ht="92.4" outlineLevel="2">
      <c r="A32" s="57" t="s">
        <v>51</v>
      </c>
      <c r="B32" s="53" t="s">
        <v>52</v>
      </c>
      <c r="C32" s="58">
        <v>1910000</v>
      </c>
      <c r="D32" s="58">
        <v>73400</v>
      </c>
      <c r="E32" s="42">
        <f t="shared" si="0"/>
        <v>3.842931937172775</v>
      </c>
      <c r="F32" s="65" t="s">
        <v>376</v>
      </c>
    </row>
    <row r="33" spans="1:6" ht="52.8" outlineLevel="2">
      <c r="A33" s="57" t="s">
        <v>330</v>
      </c>
      <c r="B33" s="53" t="s">
        <v>331</v>
      </c>
      <c r="C33" s="58">
        <v>207918.81</v>
      </c>
      <c r="D33" s="58">
        <v>0</v>
      </c>
      <c r="E33" s="42">
        <f t="shared" si="0"/>
        <v>0</v>
      </c>
      <c r="F33" s="44" t="s">
        <v>377</v>
      </c>
    </row>
    <row r="34" spans="1:6" ht="39.6" outlineLevel="2">
      <c r="A34" s="57" t="s">
        <v>54</v>
      </c>
      <c r="B34" s="53" t="s">
        <v>55</v>
      </c>
      <c r="C34" s="58">
        <v>259488</v>
      </c>
      <c r="D34" s="58">
        <v>51900</v>
      </c>
      <c r="E34" s="42">
        <f t="shared" ref="E34" si="1">D34/C34*100</f>
        <v>20.000924898261189</v>
      </c>
      <c r="F34" s="63"/>
    </row>
    <row r="35" spans="1:6" ht="52.8" outlineLevel="1">
      <c r="A35" s="57" t="s">
        <v>56</v>
      </c>
      <c r="B35" s="53" t="s">
        <v>57</v>
      </c>
      <c r="C35" s="58">
        <v>207600</v>
      </c>
      <c r="D35" s="58">
        <v>51900</v>
      </c>
      <c r="E35" s="42">
        <f t="shared" si="0"/>
        <v>25</v>
      </c>
      <c r="F35" s="44" t="s">
        <v>378</v>
      </c>
    </row>
    <row r="36" spans="1:6" ht="52.8">
      <c r="A36" s="57" t="s">
        <v>58</v>
      </c>
      <c r="B36" s="53" t="s">
        <v>59</v>
      </c>
      <c r="C36" s="58">
        <v>12972</v>
      </c>
      <c r="D36" s="58">
        <v>0</v>
      </c>
      <c r="E36" s="42">
        <f t="shared" si="0"/>
        <v>0</v>
      </c>
      <c r="F36" s="45" t="s">
        <v>379</v>
      </c>
    </row>
    <row r="37" spans="1:6" ht="52.8" outlineLevel="2">
      <c r="A37" s="57" t="s">
        <v>283</v>
      </c>
      <c r="B37" s="53" t="s">
        <v>284</v>
      </c>
      <c r="C37" s="58">
        <v>38916</v>
      </c>
      <c r="D37" s="58">
        <v>0</v>
      </c>
      <c r="E37" s="42">
        <f t="shared" si="0"/>
        <v>0</v>
      </c>
      <c r="F37" s="45" t="s">
        <v>379</v>
      </c>
    </row>
    <row r="38" spans="1:6" ht="26.4" outlineLevel="2">
      <c r="A38" s="57" t="s">
        <v>332</v>
      </c>
      <c r="B38" s="53" t="s">
        <v>63</v>
      </c>
      <c r="C38" s="58">
        <v>50000</v>
      </c>
      <c r="D38" s="58">
        <v>0</v>
      </c>
      <c r="E38" s="42">
        <f t="shared" si="0"/>
        <v>0</v>
      </c>
      <c r="F38" s="62"/>
    </row>
    <row r="39" spans="1:6" ht="92.4" outlineLevel="1">
      <c r="A39" s="57" t="s">
        <v>64</v>
      </c>
      <c r="B39" s="53" t="s">
        <v>65</v>
      </c>
      <c r="C39" s="58">
        <v>50000</v>
      </c>
      <c r="D39" s="58">
        <v>0</v>
      </c>
      <c r="E39" s="42">
        <f t="shared" si="0"/>
        <v>0</v>
      </c>
      <c r="F39" s="44" t="s">
        <v>380</v>
      </c>
    </row>
    <row r="40" spans="1:6" ht="79.2" outlineLevel="2">
      <c r="A40" s="57" t="s">
        <v>66</v>
      </c>
      <c r="B40" s="53" t="s">
        <v>67</v>
      </c>
      <c r="C40" s="58">
        <v>80000</v>
      </c>
      <c r="D40" s="58">
        <v>0</v>
      </c>
      <c r="E40" s="42">
        <f t="shared" si="0"/>
        <v>0</v>
      </c>
      <c r="F40" s="44"/>
    </row>
    <row r="41" spans="1:6" ht="66" outlineLevel="1">
      <c r="A41" s="57" t="s">
        <v>68</v>
      </c>
      <c r="B41" s="53" t="s">
        <v>69</v>
      </c>
      <c r="C41" s="58">
        <v>80000</v>
      </c>
      <c r="D41" s="58">
        <v>0</v>
      </c>
      <c r="E41" s="42">
        <f t="shared" si="0"/>
        <v>0</v>
      </c>
      <c r="F41" s="44" t="s">
        <v>381</v>
      </c>
    </row>
    <row r="42" spans="1:6" ht="39.6" outlineLevel="1">
      <c r="A42" s="57" t="s">
        <v>333</v>
      </c>
      <c r="B42" s="53" t="s">
        <v>71</v>
      </c>
      <c r="C42" s="58">
        <v>1003000</v>
      </c>
      <c r="D42" s="58">
        <v>135000</v>
      </c>
      <c r="E42" s="42">
        <f t="shared" si="0"/>
        <v>13.459621136590231</v>
      </c>
      <c r="F42" s="62"/>
    </row>
    <row r="43" spans="1:6" ht="158.4" outlineLevel="2">
      <c r="A43" s="57" t="s">
        <v>72</v>
      </c>
      <c r="B43" s="53" t="s">
        <v>73</v>
      </c>
      <c r="C43" s="58">
        <v>778000</v>
      </c>
      <c r="D43" s="58">
        <v>135000</v>
      </c>
      <c r="E43" s="42">
        <f t="shared" si="0"/>
        <v>17.352185089974292</v>
      </c>
      <c r="F43" s="44" t="s">
        <v>407</v>
      </c>
    </row>
    <row r="44" spans="1:6" ht="39.6" outlineLevel="2">
      <c r="A44" s="57" t="s">
        <v>279</v>
      </c>
      <c r="B44" s="53" t="s">
        <v>280</v>
      </c>
      <c r="C44" s="58">
        <v>111667</v>
      </c>
      <c r="D44" s="58">
        <v>0</v>
      </c>
      <c r="E44" s="42">
        <f t="shared" si="0"/>
        <v>0</v>
      </c>
      <c r="F44" s="44" t="s">
        <v>408</v>
      </c>
    </row>
    <row r="45" spans="1:6" ht="105.6" outlineLevel="1">
      <c r="A45" s="57" t="s">
        <v>285</v>
      </c>
      <c r="B45" s="53" t="s">
        <v>286</v>
      </c>
      <c r="C45" s="58">
        <v>113333</v>
      </c>
      <c r="D45" s="58">
        <v>0</v>
      </c>
      <c r="E45" s="42">
        <f t="shared" ref="E45:E77" si="2">D45/C45*100</f>
        <v>0</v>
      </c>
      <c r="F45" s="66" t="s">
        <v>382</v>
      </c>
    </row>
    <row r="46" spans="1:6" ht="52.8" outlineLevel="2">
      <c r="A46" s="57" t="s">
        <v>261</v>
      </c>
      <c r="B46" s="53" t="s">
        <v>75</v>
      </c>
      <c r="C46" s="58">
        <v>535443.49</v>
      </c>
      <c r="D46" s="58">
        <v>7447.43</v>
      </c>
      <c r="E46" s="42">
        <f t="shared" si="2"/>
        <v>1.3908900078325726</v>
      </c>
      <c r="F46" s="62"/>
    </row>
    <row r="47" spans="1:6" ht="52.8" outlineLevel="2">
      <c r="A47" s="57" t="s">
        <v>76</v>
      </c>
      <c r="B47" s="53" t="s">
        <v>77</v>
      </c>
      <c r="C47" s="58">
        <v>504443.49</v>
      </c>
      <c r="D47" s="58">
        <v>0</v>
      </c>
      <c r="E47" s="42">
        <f t="shared" si="2"/>
        <v>0</v>
      </c>
      <c r="F47" s="44" t="s">
        <v>409</v>
      </c>
    </row>
    <row r="48" spans="1:6" ht="52.8">
      <c r="A48" s="57" t="s">
        <v>287</v>
      </c>
      <c r="B48" s="53" t="s">
        <v>288</v>
      </c>
      <c r="C48" s="58">
        <v>31000</v>
      </c>
      <c r="D48" s="58">
        <v>7447.43</v>
      </c>
      <c r="E48" s="50">
        <f t="shared" si="2"/>
        <v>24.023967741935483</v>
      </c>
      <c r="F48" s="44"/>
    </row>
    <row r="49" spans="1:6" ht="52.8" outlineLevel="2">
      <c r="A49" s="57" t="s">
        <v>83</v>
      </c>
      <c r="B49" s="53" t="s">
        <v>84</v>
      </c>
      <c r="C49" s="58">
        <v>3135518.51</v>
      </c>
      <c r="D49" s="58">
        <v>74139.399999999994</v>
      </c>
      <c r="E49" s="42">
        <f t="shared" si="2"/>
        <v>2.3645020676341022</v>
      </c>
      <c r="F49" s="62"/>
    </row>
    <row r="50" spans="1:6" ht="39.6" outlineLevel="2">
      <c r="A50" s="57" t="s">
        <v>85</v>
      </c>
      <c r="B50" s="53" t="s">
        <v>86</v>
      </c>
      <c r="C50" s="58">
        <v>2948158.36</v>
      </c>
      <c r="D50" s="58">
        <v>0</v>
      </c>
      <c r="E50" s="50">
        <f t="shared" si="2"/>
        <v>0</v>
      </c>
      <c r="F50" s="44" t="s">
        <v>410</v>
      </c>
    </row>
    <row r="51" spans="1:6" ht="39.6" outlineLevel="1">
      <c r="A51" s="57" t="s">
        <v>87</v>
      </c>
      <c r="B51" s="53" t="s">
        <v>88</v>
      </c>
      <c r="C51" s="58">
        <v>187360.15</v>
      </c>
      <c r="D51" s="58">
        <v>74139.399999999994</v>
      </c>
      <c r="E51" s="42">
        <f t="shared" si="2"/>
        <v>39.57052767090547</v>
      </c>
      <c r="F51" s="44" t="s">
        <v>383</v>
      </c>
    </row>
    <row r="52" spans="1:6" ht="39.6" outlineLevel="2">
      <c r="A52" s="57" t="s">
        <v>89</v>
      </c>
      <c r="B52" s="53" t="s">
        <v>90</v>
      </c>
      <c r="C52" s="58">
        <v>300000</v>
      </c>
      <c r="D52" s="58">
        <v>2127.6</v>
      </c>
      <c r="E52" s="42">
        <f t="shared" si="2"/>
        <v>0.70919999999999994</v>
      </c>
      <c r="F52" s="63"/>
    </row>
    <row r="53" spans="1:6" ht="52.8" outlineLevel="2">
      <c r="A53" s="57" t="s">
        <v>91</v>
      </c>
      <c r="B53" s="53" t="s">
        <v>92</v>
      </c>
      <c r="C53" s="58">
        <v>300000</v>
      </c>
      <c r="D53" s="58">
        <v>2127.6</v>
      </c>
      <c r="E53" s="42">
        <f t="shared" si="2"/>
        <v>0.70919999999999994</v>
      </c>
      <c r="F53" s="44" t="s">
        <v>384</v>
      </c>
    </row>
    <row r="54" spans="1:6" ht="92.4" outlineLevel="2">
      <c r="A54" s="57" t="s">
        <v>95</v>
      </c>
      <c r="B54" s="53" t="s">
        <v>96</v>
      </c>
      <c r="C54" s="58">
        <v>5586754</v>
      </c>
      <c r="D54" s="58">
        <v>1019207.24</v>
      </c>
      <c r="E54" s="50">
        <f t="shared" si="2"/>
        <v>18.243281161117885</v>
      </c>
      <c r="F54" s="46"/>
    </row>
    <row r="55" spans="1:6" ht="52.8" outlineLevel="1">
      <c r="A55" s="57" t="s">
        <v>97</v>
      </c>
      <c r="B55" s="53" t="s">
        <v>98</v>
      </c>
      <c r="C55" s="58">
        <v>775000</v>
      </c>
      <c r="D55" s="58">
        <v>0</v>
      </c>
      <c r="E55" s="50">
        <f t="shared" si="2"/>
        <v>0</v>
      </c>
      <c r="F55" s="46" t="s">
        <v>385</v>
      </c>
    </row>
    <row r="56" spans="1:6" ht="66" outlineLevel="1">
      <c r="A56" s="57" t="s">
        <v>99</v>
      </c>
      <c r="B56" s="53" t="s">
        <v>100</v>
      </c>
      <c r="C56" s="58">
        <v>4811754</v>
      </c>
      <c r="D56" s="58">
        <v>1019207.24</v>
      </c>
      <c r="E56" s="50">
        <f t="shared" si="2"/>
        <v>21.181615685257395</v>
      </c>
      <c r="F56" s="44" t="s">
        <v>317</v>
      </c>
    </row>
    <row r="57" spans="1:6" ht="66" outlineLevel="2">
      <c r="A57" s="57" t="s">
        <v>289</v>
      </c>
      <c r="B57" s="53" t="s">
        <v>290</v>
      </c>
      <c r="C57" s="58">
        <v>6048761</v>
      </c>
      <c r="D57" s="58">
        <v>4420405.1399999997</v>
      </c>
      <c r="E57" s="42">
        <f t="shared" si="2"/>
        <v>73.079513969885724</v>
      </c>
      <c r="F57" s="62"/>
    </row>
    <row r="58" spans="1:6" ht="52.8" outlineLevel="2">
      <c r="A58" s="57" t="s">
        <v>291</v>
      </c>
      <c r="B58" s="53" t="s">
        <v>292</v>
      </c>
      <c r="C58" s="58">
        <v>6048761</v>
      </c>
      <c r="D58" s="58">
        <v>4420405.1399999997</v>
      </c>
      <c r="E58" s="42">
        <f t="shared" si="2"/>
        <v>73.079513969885724</v>
      </c>
      <c r="F58" s="67" t="s">
        <v>318</v>
      </c>
    </row>
    <row r="59" spans="1:6" ht="66" outlineLevel="2">
      <c r="A59" s="57" t="s">
        <v>334</v>
      </c>
      <c r="B59" s="53" t="s">
        <v>102</v>
      </c>
      <c r="C59" s="58">
        <v>107829733.27</v>
      </c>
      <c r="D59" s="58">
        <v>15555593.98</v>
      </c>
      <c r="E59" s="42">
        <f t="shared" si="2"/>
        <v>14.426071092144511</v>
      </c>
      <c r="F59" s="44"/>
    </row>
    <row r="60" spans="1:6" ht="66" outlineLevel="2">
      <c r="A60" s="57" t="s">
        <v>107</v>
      </c>
      <c r="B60" s="53" t="s">
        <v>108</v>
      </c>
      <c r="C60" s="58">
        <v>3874000</v>
      </c>
      <c r="D60" s="58">
        <v>3874000</v>
      </c>
      <c r="E60" s="42">
        <f t="shared" si="2"/>
        <v>100</v>
      </c>
      <c r="F60" s="44"/>
    </row>
    <row r="61" spans="1:6" ht="132" outlineLevel="2">
      <c r="A61" s="57" t="s">
        <v>109</v>
      </c>
      <c r="B61" s="53" t="s">
        <v>110</v>
      </c>
      <c r="C61" s="58">
        <v>3874000</v>
      </c>
      <c r="D61" s="58">
        <v>3874000</v>
      </c>
      <c r="E61" s="42">
        <f t="shared" si="2"/>
        <v>100</v>
      </c>
      <c r="F61" s="44" t="s">
        <v>387</v>
      </c>
    </row>
    <row r="62" spans="1:6" ht="52.8" outlineLevel="2">
      <c r="A62" s="57" t="s">
        <v>111</v>
      </c>
      <c r="B62" s="53" t="s">
        <v>112</v>
      </c>
      <c r="C62" s="58">
        <v>40216745.270000003</v>
      </c>
      <c r="D62" s="58">
        <v>940203</v>
      </c>
      <c r="E62" s="42">
        <f t="shared" si="2"/>
        <v>2.3378396080732866</v>
      </c>
      <c r="F62" s="44"/>
    </row>
    <row r="63" spans="1:6" ht="66" outlineLevel="1">
      <c r="A63" s="57" t="s">
        <v>336</v>
      </c>
      <c r="B63" s="53" t="s">
        <v>337</v>
      </c>
      <c r="C63" s="58">
        <v>26662000</v>
      </c>
      <c r="D63" s="58">
        <v>0</v>
      </c>
      <c r="E63" s="42">
        <f t="shared" si="2"/>
        <v>0</v>
      </c>
      <c r="F63" s="44" t="s">
        <v>388</v>
      </c>
    </row>
    <row r="64" spans="1:6" ht="79.2" outlineLevel="2">
      <c r="A64" s="57" t="s">
        <v>338</v>
      </c>
      <c r="B64" s="53" t="s">
        <v>339</v>
      </c>
      <c r="C64" s="58">
        <v>581790.97</v>
      </c>
      <c r="D64" s="58">
        <v>0</v>
      </c>
      <c r="E64" s="42">
        <f t="shared" si="2"/>
        <v>0</v>
      </c>
      <c r="F64" s="44" t="s">
        <v>389</v>
      </c>
    </row>
    <row r="65" spans="1:6" ht="52.8" outlineLevel="2">
      <c r="A65" s="57" t="s">
        <v>293</v>
      </c>
      <c r="B65" s="53" t="s">
        <v>294</v>
      </c>
      <c r="C65" s="58">
        <v>4783279</v>
      </c>
      <c r="D65" s="58">
        <v>0</v>
      </c>
      <c r="E65" s="42">
        <f t="shared" si="2"/>
        <v>0</v>
      </c>
      <c r="F65" s="62"/>
    </row>
    <row r="66" spans="1:6" ht="66" outlineLevel="1">
      <c r="A66" s="57" t="s">
        <v>336</v>
      </c>
      <c r="B66" s="53" t="s">
        <v>340</v>
      </c>
      <c r="C66" s="58">
        <v>1403233</v>
      </c>
      <c r="D66" s="58">
        <v>0</v>
      </c>
      <c r="E66" s="42">
        <f t="shared" si="2"/>
        <v>0</v>
      </c>
      <c r="F66" s="44" t="s">
        <v>390</v>
      </c>
    </row>
    <row r="67" spans="1:6" ht="39.6" outlineLevel="2">
      <c r="A67" s="57" t="s">
        <v>115</v>
      </c>
      <c r="B67" s="53" t="s">
        <v>116</v>
      </c>
      <c r="C67" s="58">
        <v>5283085</v>
      </c>
      <c r="D67" s="58">
        <v>940203</v>
      </c>
      <c r="E67" s="42">
        <f t="shared" si="2"/>
        <v>17.796476869102047</v>
      </c>
      <c r="F67" s="44" t="s">
        <v>391</v>
      </c>
    </row>
    <row r="68" spans="1:6" ht="145.19999999999999" outlineLevel="2">
      <c r="A68" s="57" t="s">
        <v>341</v>
      </c>
      <c r="B68" s="53" t="s">
        <v>342</v>
      </c>
      <c r="C68" s="58">
        <v>1503357.3</v>
      </c>
      <c r="D68" s="58">
        <v>0</v>
      </c>
      <c r="E68" s="42">
        <f t="shared" si="2"/>
        <v>0</v>
      </c>
      <c r="F68" s="68" t="s">
        <v>411</v>
      </c>
    </row>
    <row r="69" spans="1:6" ht="52.8" outlineLevel="2">
      <c r="A69" s="57" t="s">
        <v>343</v>
      </c>
      <c r="B69" s="53" t="s">
        <v>118</v>
      </c>
      <c r="C69" s="58">
        <v>9241338</v>
      </c>
      <c r="D69" s="58">
        <v>443565.75</v>
      </c>
      <c r="E69" s="42">
        <f t="shared" si="2"/>
        <v>4.7998000938825092</v>
      </c>
      <c r="F69" s="62"/>
    </row>
    <row r="70" spans="1:6" ht="66" outlineLevel="1">
      <c r="A70" s="57" t="s">
        <v>119</v>
      </c>
      <c r="B70" s="53" t="s">
        <v>120</v>
      </c>
      <c r="C70" s="58">
        <v>9241338</v>
      </c>
      <c r="D70" s="58">
        <v>443565.75</v>
      </c>
      <c r="E70" s="42">
        <f t="shared" si="2"/>
        <v>4.7998000938825092</v>
      </c>
      <c r="F70" s="46" t="s">
        <v>392</v>
      </c>
    </row>
    <row r="71" spans="1:6" ht="26.4">
      <c r="A71" s="57" t="s">
        <v>295</v>
      </c>
      <c r="B71" s="53" t="s">
        <v>296</v>
      </c>
      <c r="C71" s="58">
        <v>7526850</v>
      </c>
      <c r="D71" s="58">
        <v>0</v>
      </c>
      <c r="E71" s="50">
        <f t="shared" si="2"/>
        <v>0</v>
      </c>
      <c r="F71" s="44"/>
    </row>
    <row r="72" spans="1:6" ht="39.6">
      <c r="A72" s="57" t="s">
        <v>297</v>
      </c>
      <c r="B72" s="53" t="s">
        <v>298</v>
      </c>
      <c r="C72" s="58">
        <v>4572830</v>
      </c>
      <c r="D72" s="58">
        <v>0</v>
      </c>
      <c r="E72" s="50">
        <f t="shared" si="2"/>
        <v>0</v>
      </c>
      <c r="F72" s="44" t="s">
        <v>386</v>
      </c>
    </row>
    <row r="73" spans="1:6" ht="92.4">
      <c r="A73" s="57" t="s">
        <v>344</v>
      </c>
      <c r="B73" s="53" t="s">
        <v>345</v>
      </c>
      <c r="C73" s="58">
        <v>2774700</v>
      </c>
      <c r="D73" s="58">
        <v>0</v>
      </c>
      <c r="E73" s="50">
        <f t="shared" si="2"/>
        <v>0</v>
      </c>
      <c r="F73" s="44" t="s">
        <v>386</v>
      </c>
    </row>
    <row r="74" spans="1:6" ht="92.4">
      <c r="A74" s="57" t="s">
        <v>344</v>
      </c>
      <c r="B74" s="53" t="s">
        <v>346</v>
      </c>
      <c r="C74" s="58">
        <v>179320</v>
      </c>
      <c r="D74" s="58">
        <v>0</v>
      </c>
      <c r="E74" s="50">
        <f>D74/C74*100</f>
        <v>0</v>
      </c>
      <c r="F74" s="44" t="s">
        <v>386</v>
      </c>
    </row>
    <row r="75" spans="1:6" ht="39.6">
      <c r="A75" s="57" t="s">
        <v>121</v>
      </c>
      <c r="B75" s="53" t="s">
        <v>122</v>
      </c>
      <c r="C75" s="58">
        <v>42970800</v>
      </c>
      <c r="D75" s="58">
        <v>10297825.23</v>
      </c>
      <c r="E75" s="50">
        <f t="shared" si="2"/>
        <v>23.964704473735654</v>
      </c>
      <c r="F75" s="44"/>
    </row>
    <row r="76" spans="1:6" ht="184.8">
      <c r="A76" s="57" t="s">
        <v>123</v>
      </c>
      <c r="B76" s="53" t="s">
        <v>124</v>
      </c>
      <c r="C76" s="58">
        <v>22773000</v>
      </c>
      <c r="D76" s="58">
        <v>4351209.79</v>
      </c>
      <c r="E76" s="50">
        <f t="shared" si="2"/>
        <v>19.106880033372853</v>
      </c>
      <c r="F76" s="44"/>
    </row>
    <row r="77" spans="1:6" ht="184.8">
      <c r="A77" s="57" t="s">
        <v>125</v>
      </c>
      <c r="B77" s="53" t="s">
        <v>126</v>
      </c>
      <c r="C77" s="58">
        <v>13944000</v>
      </c>
      <c r="D77" s="58">
        <v>3848238.63</v>
      </c>
      <c r="E77" s="50">
        <f t="shared" si="2"/>
        <v>27.597810025817555</v>
      </c>
      <c r="F77" s="69"/>
    </row>
    <row r="78" spans="1:6" ht="184.8">
      <c r="A78" s="57" t="s">
        <v>127</v>
      </c>
      <c r="B78" s="53" t="s">
        <v>128</v>
      </c>
      <c r="C78" s="58">
        <v>6091000</v>
      </c>
      <c r="D78" s="58">
        <v>2041075.03</v>
      </c>
      <c r="E78" s="50">
        <f t="shared" ref="E78:E136" si="3">D78/C78*100</f>
        <v>33.509686915120668</v>
      </c>
      <c r="F78" s="44"/>
    </row>
    <row r="79" spans="1:6" ht="39.6">
      <c r="A79" s="57" t="s">
        <v>129</v>
      </c>
      <c r="B79" s="53" t="s">
        <v>130</v>
      </c>
      <c r="C79" s="58">
        <v>142000</v>
      </c>
      <c r="D79" s="59">
        <v>54924.28</v>
      </c>
      <c r="E79" s="50">
        <f t="shared" si="3"/>
        <v>38.679070422535212</v>
      </c>
      <c r="F79" s="62"/>
    </row>
    <row r="80" spans="1:6" ht="211.2">
      <c r="A80" s="57" t="s">
        <v>299</v>
      </c>
      <c r="B80" s="53" t="s">
        <v>300</v>
      </c>
      <c r="C80" s="58">
        <v>20800</v>
      </c>
      <c r="D80" s="59">
        <v>2377.5</v>
      </c>
      <c r="E80" s="50">
        <f t="shared" si="3"/>
        <v>11.430288461538462</v>
      </c>
      <c r="F80" s="62"/>
    </row>
    <row r="81" spans="1:6" ht="52.8">
      <c r="A81" s="57" t="s">
        <v>261</v>
      </c>
      <c r="B81" s="53" t="s">
        <v>131</v>
      </c>
      <c r="C81" s="58">
        <v>4000000</v>
      </c>
      <c r="D81" s="59">
        <v>0</v>
      </c>
      <c r="E81" s="50">
        <f t="shared" si="3"/>
        <v>0</v>
      </c>
      <c r="F81" s="62"/>
    </row>
    <row r="82" spans="1:6" ht="39.6">
      <c r="A82" s="57" t="s">
        <v>132</v>
      </c>
      <c r="B82" s="53" t="s">
        <v>133</v>
      </c>
      <c r="C82" s="58">
        <v>4000000</v>
      </c>
      <c r="D82" s="59">
        <v>0</v>
      </c>
      <c r="E82" s="50">
        <f t="shared" si="3"/>
        <v>0</v>
      </c>
      <c r="F82" s="62"/>
    </row>
    <row r="83" spans="1:6" ht="26.4">
      <c r="A83" s="57" t="s">
        <v>335</v>
      </c>
      <c r="B83" s="53" t="s">
        <v>133</v>
      </c>
      <c r="C83" s="58">
        <v>4000000</v>
      </c>
      <c r="D83" s="59">
        <v>0</v>
      </c>
      <c r="E83" s="50">
        <f t="shared" si="3"/>
        <v>0</v>
      </c>
      <c r="F83" s="44" t="s">
        <v>386</v>
      </c>
    </row>
    <row r="84" spans="1:6" ht="39.6">
      <c r="A84" s="57" t="s">
        <v>139</v>
      </c>
      <c r="B84" s="53" t="s">
        <v>140</v>
      </c>
      <c r="C84" s="58">
        <v>208012927</v>
      </c>
      <c r="D84" s="59">
        <v>43286043.060000002</v>
      </c>
      <c r="E84" s="50">
        <f t="shared" si="3"/>
        <v>20.809304346743797</v>
      </c>
      <c r="F84" s="62"/>
    </row>
    <row r="85" spans="1:6" ht="39.6">
      <c r="A85" s="57" t="s">
        <v>141</v>
      </c>
      <c r="B85" s="53" t="s">
        <v>142</v>
      </c>
      <c r="C85" s="58">
        <v>90279261</v>
      </c>
      <c r="D85" s="59">
        <v>19756626</v>
      </c>
      <c r="E85" s="50">
        <f t="shared" si="3"/>
        <v>21.883903103726116</v>
      </c>
      <c r="F85" s="62"/>
    </row>
    <row r="86" spans="1:6" ht="118.8">
      <c r="A86" s="57" t="s">
        <v>143</v>
      </c>
      <c r="B86" s="53" t="s">
        <v>144</v>
      </c>
      <c r="C86" s="58">
        <v>54895000</v>
      </c>
      <c r="D86" s="59">
        <v>11084097</v>
      </c>
      <c r="E86" s="50">
        <f t="shared" si="3"/>
        <v>20.191450951817107</v>
      </c>
      <c r="F86" s="73" t="s">
        <v>393</v>
      </c>
    </row>
    <row r="87" spans="1:6" ht="118.8">
      <c r="A87" s="57" t="s">
        <v>145</v>
      </c>
      <c r="B87" s="53" t="s">
        <v>146</v>
      </c>
      <c r="C87" s="58">
        <v>813000</v>
      </c>
      <c r="D87" s="59">
        <v>203000</v>
      </c>
      <c r="E87" s="50">
        <f t="shared" si="3"/>
        <v>24.969249692496927</v>
      </c>
      <c r="F87" s="74"/>
    </row>
    <row r="88" spans="1:6" ht="66">
      <c r="A88" s="57" t="s">
        <v>147</v>
      </c>
      <c r="B88" s="53" t="s">
        <v>148</v>
      </c>
      <c r="C88" s="58">
        <v>34571261</v>
      </c>
      <c r="D88" s="59">
        <v>8469529</v>
      </c>
      <c r="E88" s="50">
        <f t="shared" si="3"/>
        <v>24.498756351409916</v>
      </c>
      <c r="F88" s="52" t="s">
        <v>262</v>
      </c>
    </row>
    <row r="89" spans="1:6" ht="39.6">
      <c r="A89" s="57" t="s">
        <v>149</v>
      </c>
      <c r="B89" s="53" t="s">
        <v>150</v>
      </c>
      <c r="C89" s="58">
        <v>88847561</v>
      </c>
      <c r="D89" s="59">
        <v>19994417.059999999</v>
      </c>
      <c r="E89" s="50">
        <f t="shared" si="3"/>
        <v>22.504182258869211</v>
      </c>
      <c r="F89" s="62"/>
    </row>
    <row r="90" spans="1:6" ht="171.6">
      <c r="A90" s="57" t="s">
        <v>151</v>
      </c>
      <c r="B90" s="53" t="s">
        <v>152</v>
      </c>
      <c r="C90" s="58">
        <v>54355000</v>
      </c>
      <c r="D90" s="59">
        <v>10500000</v>
      </c>
      <c r="E90" s="50">
        <f t="shared" si="3"/>
        <v>19.317450096587248</v>
      </c>
      <c r="F90" s="73" t="s">
        <v>394</v>
      </c>
    </row>
    <row r="91" spans="1:6" ht="171.6">
      <c r="A91" s="57" t="s">
        <v>153</v>
      </c>
      <c r="B91" s="53" t="s">
        <v>154</v>
      </c>
      <c r="C91" s="58">
        <v>3572000</v>
      </c>
      <c r="D91" s="59">
        <v>893000</v>
      </c>
      <c r="E91" s="50">
        <f t="shared" si="3"/>
        <v>25</v>
      </c>
      <c r="F91" s="75"/>
    </row>
    <row r="92" spans="1:6" ht="39.6">
      <c r="A92" s="57" t="s">
        <v>155</v>
      </c>
      <c r="B92" s="53" t="s">
        <v>156</v>
      </c>
      <c r="C92" s="58">
        <v>13359000</v>
      </c>
      <c r="D92" s="59">
        <v>3530317.06</v>
      </c>
      <c r="E92" s="50">
        <f t="shared" si="3"/>
        <v>26.426506924170972</v>
      </c>
      <c r="F92" s="44" t="s">
        <v>395</v>
      </c>
    </row>
    <row r="93" spans="1:6" ht="52.8">
      <c r="A93" s="57" t="s">
        <v>347</v>
      </c>
      <c r="B93" s="53" t="s">
        <v>348</v>
      </c>
      <c r="C93" s="58">
        <v>389100</v>
      </c>
      <c r="D93" s="59">
        <v>389100</v>
      </c>
      <c r="E93" s="50">
        <f t="shared" si="3"/>
        <v>100</v>
      </c>
      <c r="F93" s="62"/>
    </row>
    <row r="94" spans="1:6" ht="52.8">
      <c r="A94" s="57" t="s">
        <v>159</v>
      </c>
      <c r="B94" s="53" t="s">
        <v>160</v>
      </c>
      <c r="C94" s="58">
        <v>16724461</v>
      </c>
      <c r="D94" s="59">
        <v>4344900</v>
      </c>
      <c r="E94" s="50">
        <f t="shared" si="3"/>
        <v>25.979312576949415</v>
      </c>
      <c r="F94" s="44" t="s">
        <v>264</v>
      </c>
    </row>
    <row r="95" spans="1:6" ht="132">
      <c r="A95" s="57" t="s">
        <v>301</v>
      </c>
      <c r="B95" s="53" t="s">
        <v>302</v>
      </c>
      <c r="C95" s="58">
        <v>90700</v>
      </c>
      <c r="D95" s="59">
        <v>0</v>
      </c>
      <c r="E95" s="50">
        <f t="shared" si="3"/>
        <v>0</v>
      </c>
      <c r="F95" s="44" t="s">
        <v>386</v>
      </c>
    </row>
    <row r="96" spans="1:6" ht="118.8">
      <c r="A96" s="57" t="s">
        <v>349</v>
      </c>
      <c r="B96" s="53" t="s">
        <v>350</v>
      </c>
      <c r="C96" s="58">
        <v>357300</v>
      </c>
      <c r="D96" s="59">
        <v>337100</v>
      </c>
      <c r="E96" s="50">
        <f t="shared" si="3"/>
        <v>94.346487545479988</v>
      </c>
      <c r="F96" s="62"/>
    </row>
    <row r="97" spans="1:6" ht="39.6">
      <c r="A97" s="57" t="s">
        <v>161</v>
      </c>
      <c r="B97" s="53" t="s">
        <v>162</v>
      </c>
      <c r="C97" s="58">
        <v>14588363</v>
      </c>
      <c r="D97" s="59">
        <v>3400000</v>
      </c>
      <c r="E97" s="50">
        <f t="shared" si="3"/>
        <v>23.306247589260014</v>
      </c>
      <c r="F97" s="62"/>
    </row>
    <row r="98" spans="1:6" ht="145.19999999999999">
      <c r="A98" s="57" t="s">
        <v>351</v>
      </c>
      <c r="B98" s="53" t="s">
        <v>352</v>
      </c>
      <c r="C98" s="58">
        <v>1631300</v>
      </c>
      <c r="D98" s="59">
        <v>0</v>
      </c>
      <c r="E98" s="50">
        <f t="shared" si="3"/>
        <v>0</v>
      </c>
      <c r="F98" s="44" t="s">
        <v>386</v>
      </c>
    </row>
    <row r="99" spans="1:6" ht="52.8">
      <c r="A99" s="57" t="s">
        <v>163</v>
      </c>
      <c r="B99" s="53" t="s">
        <v>164</v>
      </c>
      <c r="C99" s="58">
        <v>12957063</v>
      </c>
      <c r="D99" s="59">
        <v>3400000</v>
      </c>
      <c r="E99" s="50">
        <f t="shared" si="3"/>
        <v>26.240514536357505</v>
      </c>
      <c r="F99" s="44" t="s">
        <v>396</v>
      </c>
    </row>
    <row r="100" spans="1:6" ht="39.6">
      <c r="A100" s="57" t="s">
        <v>165</v>
      </c>
      <c r="B100" s="53" t="s">
        <v>166</v>
      </c>
      <c r="C100" s="58">
        <v>6156205</v>
      </c>
      <c r="D100" s="59">
        <v>0</v>
      </c>
      <c r="E100" s="50">
        <f t="shared" si="3"/>
        <v>0</v>
      </c>
      <c r="F100" s="62"/>
    </row>
    <row r="101" spans="1:6" ht="26.4">
      <c r="A101" s="57" t="s">
        <v>167</v>
      </c>
      <c r="B101" s="53" t="s">
        <v>168</v>
      </c>
      <c r="C101" s="58">
        <v>2886400</v>
      </c>
      <c r="D101" s="59">
        <v>0</v>
      </c>
      <c r="E101" s="50">
        <f t="shared" si="3"/>
        <v>0</v>
      </c>
      <c r="F101" s="44" t="s">
        <v>386</v>
      </c>
    </row>
    <row r="102" spans="1:6" ht="26.4">
      <c r="A102" s="57" t="s">
        <v>167</v>
      </c>
      <c r="B102" s="53" t="s">
        <v>169</v>
      </c>
      <c r="C102" s="58">
        <v>3269805</v>
      </c>
      <c r="D102" s="59">
        <v>0</v>
      </c>
      <c r="E102" s="50">
        <f t="shared" si="3"/>
        <v>0</v>
      </c>
      <c r="F102" s="44" t="s">
        <v>386</v>
      </c>
    </row>
    <row r="103" spans="1:6" ht="52.8">
      <c r="A103" s="57" t="s">
        <v>170</v>
      </c>
      <c r="B103" s="53" t="s">
        <v>171</v>
      </c>
      <c r="C103" s="58">
        <v>8141537</v>
      </c>
      <c r="D103" s="59">
        <v>135000</v>
      </c>
      <c r="E103" s="50">
        <f t="shared" si="3"/>
        <v>1.6581635629734286</v>
      </c>
      <c r="F103" s="62"/>
    </row>
    <row r="104" spans="1:6" ht="66">
      <c r="A104" s="57" t="s">
        <v>172</v>
      </c>
      <c r="B104" s="53" t="s">
        <v>173</v>
      </c>
      <c r="C104" s="58">
        <v>1794481</v>
      </c>
      <c r="D104" s="59">
        <v>0</v>
      </c>
      <c r="E104" s="50">
        <f t="shared" si="3"/>
        <v>0</v>
      </c>
      <c r="F104" s="44" t="s">
        <v>386</v>
      </c>
    </row>
    <row r="105" spans="1:6" ht="66">
      <c r="A105" s="57" t="s">
        <v>174</v>
      </c>
      <c r="B105" s="53" t="s">
        <v>175</v>
      </c>
      <c r="C105" s="58">
        <v>6347056</v>
      </c>
      <c r="D105" s="59">
        <v>135000</v>
      </c>
      <c r="E105" s="50">
        <f t="shared" si="3"/>
        <v>2.1269703623223113</v>
      </c>
      <c r="F105" s="44" t="s">
        <v>397</v>
      </c>
    </row>
    <row r="106" spans="1:6" ht="52.8">
      <c r="A106" s="57" t="s">
        <v>353</v>
      </c>
      <c r="B106" s="53" t="s">
        <v>179</v>
      </c>
      <c r="C106" s="58">
        <v>54048456</v>
      </c>
      <c r="D106" s="59">
        <v>13097353.33</v>
      </c>
      <c r="E106" s="50">
        <f t="shared" si="3"/>
        <v>24.232613286862438</v>
      </c>
      <c r="F106" s="62"/>
    </row>
    <row r="107" spans="1:6" ht="39.6">
      <c r="A107" s="57" t="s">
        <v>180</v>
      </c>
      <c r="B107" s="53" t="s">
        <v>181</v>
      </c>
      <c r="C107" s="58">
        <v>24716282</v>
      </c>
      <c r="D107" s="59">
        <v>6479817.9699999997</v>
      </c>
      <c r="E107" s="50">
        <f t="shared" si="3"/>
        <v>26.21679899104566</v>
      </c>
      <c r="F107" s="62"/>
    </row>
    <row r="108" spans="1:6" ht="52.8">
      <c r="A108" s="57" t="s">
        <v>182</v>
      </c>
      <c r="B108" s="53" t="s">
        <v>183</v>
      </c>
      <c r="C108" s="58">
        <v>5773660</v>
      </c>
      <c r="D108" s="59">
        <v>1645500</v>
      </c>
      <c r="E108" s="50">
        <f t="shared" si="3"/>
        <v>28.500119508249533</v>
      </c>
      <c r="F108" s="44" t="s">
        <v>315</v>
      </c>
    </row>
    <row r="109" spans="1:6" ht="66">
      <c r="A109" s="57" t="s">
        <v>184</v>
      </c>
      <c r="B109" s="53" t="s">
        <v>185</v>
      </c>
      <c r="C109" s="58">
        <v>15634877</v>
      </c>
      <c r="D109" s="59">
        <v>4311200</v>
      </c>
      <c r="E109" s="50">
        <f t="shared" si="3"/>
        <v>27.574249544783758</v>
      </c>
      <c r="F109" s="44" t="s">
        <v>398</v>
      </c>
    </row>
    <row r="110" spans="1:6" ht="79.2">
      <c r="A110" s="57" t="s">
        <v>186</v>
      </c>
      <c r="B110" s="53" t="s">
        <v>187</v>
      </c>
      <c r="C110" s="58">
        <v>1507745</v>
      </c>
      <c r="D110" s="59">
        <v>292600.31</v>
      </c>
      <c r="E110" s="50">
        <f t="shared" si="3"/>
        <v>19.406485181512789</v>
      </c>
      <c r="F110" s="44" t="s">
        <v>399</v>
      </c>
    </row>
    <row r="111" spans="1:6" ht="92.4">
      <c r="A111" s="57" t="s">
        <v>188</v>
      </c>
      <c r="B111" s="53" t="s">
        <v>189</v>
      </c>
      <c r="C111" s="58">
        <v>1600000</v>
      </c>
      <c r="D111" s="59">
        <v>151319.66</v>
      </c>
      <c r="E111" s="50">
        <f t="shared" si="3"/>
        <v>9.4574787499999999</v>
      </c>
      <c r="F111" s="44" t="s">
        <v>412</v>
      </c>
    </row>
    <row r="112" spans="1:6" ht="118.8">
      <c r="A112" s="57" t="s">
        <v>190</v>
      </c>
      <c r="B112" s="53" t="s">
        <v>191</v>
      </c>
      <c r="C112" s="58">
        <v>200000</v>
      </c>
      <c r="D112" s="59">
        <v>79198</v>
      </c>
      <c r="E112" s="50">
        <f t="shared" si="3"/>
        <v>39.599000000000004</v>
      </c>
      <c r="F112" s="44" t="s">
        <v>400</v>
      </c>
    </row>
    <row r="113" spans="1:6" ht="39.6">
      <c r="A113" s="57" t="s">
        <v>192</v>
      </c>
      <c r="B113" s="53" t="s">
        <v>193</v>
      </c>
      <c r="C113" s="58">
        <v>8023339</v>
      </c>
      <c r="D113" s="59">
        <v>1092586</v>
      </c>
      <c r="E113" s="50">
        <f t="shared" si="3"/>
        <v>13.617597361896339</v>
      </c>
      <c r="F113" s="62"/>
    </row>
    <row r="114" spans="1:6" ht="39.6">
      <c r="A114" s="57" t="s">
        <v>194</v>
      </c>
      <c r="B114" s="53" t="s">
        <v>195</v>
      </c>
      <c r="C114" s="58">
        <v>8023339</v>
      </c>
      <c r="D114" s="59">
        <v>1092586</v>
      </c>
      <c r="E114" s="50">
        <f t="shared" si="3"/>
        <v>13.617597361896339</v>
      </c>
      <c r="F114" s="44" t="s">
        <v>401</v>
      </c>
    </row>
    <row r="115" spans="1:6" ht="52.8">
      <c r="A115" s="57" t="s">
        <v>198</v>
      </c>
      <c r="B115" s="53" t="s">
        <v>199</v>
      </c>
      <c r="C115" s="58">
        <v>7682511</v>
      </c>
      <c r="D115" s="59">
        <v>2834111</v>
      </c>
      <c r="E115" s="50">
        <f t="shared" si="3"/>
        <v>36.890425539254032</v>
      </c>
      <c r="F115" s="62"/>
    </row>
    <row r="116" spans="1:6" ht="52.8">
      <c r="A116" s="57" t="s">
        <v>200</v>
      </c>
      <c r="B116" s="53" t="s">
        <v>201</v>
      </c>
      <c r="C116" s="58">
        <v>7682511</v>
      </c>
      <c r="D116" s="59">
        <v>2834111</v>
      </c>
      <c r="E116" s="50">
        <f t="shared" si="3"/>
        <v>36.890425539254032</v>
      </c>
      <c r="F116" s="44" t="s">
        <v>402</v>
      </c>
    </row>
    <row r="117" spans="1:6" ht="39.6">
      <c r="A117" s="57" t="s">
        <v>204</v>
      </c>
      <c r="B117" s="53" t="s">
        <v>205</v>
      </c>
      <c r="C117" s="58">
        <v>7280031</v>
      </c>
      <c r="D117" s="59">
        <v>1298248.3600000001</v>
      </c>
      <c r="E117" s="50">
        <f t="shared" si="3"/>
        <v>17.833005930881342</v>
      </c>
      <c r="F117" s="62"/>
    </row>
    <row r="118" spans="1:6" ht="26.4">
      <c r="A118" s="57" t="s">
        <v>210</v>
      </c>
      <c r="B118" s="53" t="s">
        <v>211</v>
      </c>
      <c r="C118" s="58">
        <v>837966</v>
      </c>
      <c r="D118" s="59">
        <v>0</v>
      </c>
      <c r="E118" s="50">
        <f t="shared" si="3"/>
        <v>0</v>
      </c>
      <c r="F118" s="44" t="s">
        <v>386</v>
      </c>
    </row>
    <row r="119" spans="1:6" ht="66">
      <c r="A119" s="57" t="s">
        <v>303</v>
      </c>
      <c r="B119" s="53" t="s">
        <v>304</v>
      </c>
      <c r="C119" s="58">
        <v>6442065</v>
      </c>
      <c r="D119" s="59">
        <v>1298248.3600000001</v>
      </c>
      <c r="E119" s="50">
        <f t="shared" si="3"/>
        <v>20.152674026108087</v>
      </c>
      <c r="F119" s="52" t="s">
        <v>403</v>
      </c>
    </row>
    <row r="120" spans="1:6" ht="39.6">
      <c r="A120" s="57" t="s">
        <v>212</v>
      </c>
      <c r="B120" s="53" t="s">
        <v>213</v>
      </c>
      <c r="C120" s="58">
        <v>5161135</v>
      </c>
      <c r="D120" s="59">
        <v>1392590</v>
      </c>
      <c r="E120" s="50">
        <f t="shared" si="3"/>
        <v>26.98224324688271</v>
      </c>
      <c r="F120" s="62"/>
    </row>
    <row r="121" spans="1:6" ht="52.8">
      <c r="A121" s="57" t="s">
        <v>214</v>
      </c>
      <c r="B121" s="53" t="s">
        <v>215</v>
      </c>
      <c r="C121" s="58">
        <v>4850377</v>
      </c>
      <c r="D121" s="59">
        <v>1382500</v>
      </c>
      <c r="E121" s="50">
        <f t="shared" si="3"/>
        <v>28.502939049892412</v>
      </c>
      <c r="F121" s="44" t="s">
        <v>316</v>
      </c>
    </row>
    <row r="122" spans="1:6" ht="66">
      <c r="A122" s="57" t="s">
        <v>216</v>
      </c>
      <c r="B122" s="53" t="s">
        <v>217</v>
      </c>
      <c r="C122" s="58">
        <v>210758</v>
      </c>
      <c r="D122" s="59">
        <v>10090</v>
      </c>
      <c r="E122" s="50">
        <f t="shared" si="3"/>
        <v>4.7874813767448918</v>
      </c>
      <c r="F122" s="44" t="s">
        <v>404</v>
      </c>
    </row>
    <row r="123" spans="1:6" ht="52.8">
      <c r="A123" s="57" t="s">
        <v>354</v>
      </c>
      <c r="B123" s="53" t="s">
        <v>355</v>
      </c>
      <c r="C123" s="58">
        <v>100000</v>
      </c>
      <c r="D123" s="59">
        <v>0</v>
      </c>
      <c r="E123" s="50">
        <f t="shared" si="3"/>
        <v>0</v>
      </c>
      <c r="F123" s="44" t="s">
        <v>386</v>
      </c>
    </row>
    <row r="124" spans="1:6" ht="26.4">
      <c r="A124" s="57" t="s">
        <v>220</v>
      </c>
      <c r="B124" s="53" t="s">
        <v>221</v>
      </c>
      <c r="C124" s="58">
        <v>1085158</v>
      </c>
      <c r="D124" s="59">
        <v>0</v>
      </c>
      <c r="E124" s="50">
        <f t="shared" si="3"/>
        <v>0</v>
      </c>
      <c r="F124" s="62"/>
    </row>
    <row r="125" spans="1:6" ht="66">
      <c r="A125" s="57" t="s">
        <v>356</v>
      </c>
      <c r="B125" s="53" t="s">
        <v>357</v>
      </c>
      <c r="C125" s="58">
        <v>1085158</v>
      </c>
      <c r="D125" s="59">
        <v>0</v>
      </c>
      <c r="E125" s="50">
        <f t="shared" si="3"/>
        <v>0</v>
      </c>
      <c r="F125" s="44" t="s">
        <v>386</v>
      </c>
    </row>
    <row r="126" spans="1:6" ht="66">
      <c r="A126" s="57" t="s">
        <v>358</v>
      </c>
      <c r="B126" s="53" t="s">
        <v>226</v>
      </c>
      <c r="C126" s="58">
        <v>50000</v>
      </c>
      <c r="D126" s="59">
        <v>0</v>
      </c>
      <c r="E126" s="50">
        <f t="shared" si="3"/>
        <v>0</v>
      </c>
      <c r="F126" s="62"/>
    </row>
    <row r="127" spans="1:6" ht="79.2">
      <c r="A127" s="57" t="s">
        <v>227</v>
      </c>
      <c r="B127" s="53" t="s">
        <v>228</v>
      </c>
      <c r="C127" s="58">
        <v>50000</v>
      </c>
      <c r="D127" s="59">
        <v>0</v>
      </c>
      <c r="E127" s="50">
        <f t="shared" si="3"/>
        <v>0</v>
      </c>
      <c r="F127" s="44" t="s">
        <v>386</v>
      </c>
    </row>
    <row r="128" spans="1:6" ht="39.6">
      <c r="A128" s="57" t="s">
        <v>305</v>
      </c>
      <c r="B128" s="53" t="s">
        <v>306</v>
      </c>
      <c r="C128" s="58">
        <v>50000</v>
      </c>
      <c r="D128" s="59">
        <v>0</v>
      </c>
      <c r="E128" s="50">
        <f t="shared" si="3"/>
        <v>0</v>
      </c>
      <c r="F128" s="62"/>
    </row>
    <row r="129" spans="1:6" ht="39.6">
      <c r="A129" s="57" t="s">
        <v>307</v>
      </c>
      <c r="B129" s="53" t="s">
        <v>308</v>
      </c>
      <c r="C129" s="58">
        <v>50000</v>
      </c>
      <c r="D129" s="59">
        <v>0</v>
      </c>
      <c r="E129" s="50">
        <f t="shared" si="3"/>
        <v>0</v>
      </c>
      <c r="F129" s="44" t="s">
        <v>386</v>
      </c>
    </row>
    <row r="130" spans="1:6" ht="52.8">
      <c r="A130" s="57" t="s">
        <v>309</v>
      </c>
      <c r="B130" s="53" t="s">
        <v>310</v>
      </c>
      <c r="C130" s="58">
        <v>104945878</v>
      </c>
      <c r="D130" s="59">
        <v>5999706.6399999997</v>
      </c>
      <c r="E130" s="50">
        <f t="shared" si="3"/>
        <v>5.7169531136801766</v>
      </c>
      <c r="F130" s="62"/>
    </row>
    <row r="131" spans="1:6" ht="66">
      <c r="A131" s="57" t="s">
        <v>311</v>
      </c>
      <c r="B131" s="53" t="s">
        <v>312</v>
      </c>
      <c r="C131" s="58">
        <v>1250000</v>
      </c>
      <c r="D131" s="59">
        <v>88200</v>
      </c>
      <c r="E131" s="50">
        <f t="shared" si="3"/>
        <v>7.056</v>
      </c>
      <c r="F131" s="44" t="s">
        <v>413</v>
      </c>
    </row>
    <row r="132" spans="1:6" ht="39.6">
      <c r="A132" s="57" t="s">
        <v>313</v>
      </c>
      <c r="B132" s="53" t="s">
        <v>314</v>
      </c>
      <c r="C132" s="58">
        <v>500000</v>
      </c>
      <c r="D132" s="59">
        <v>0</v>
      </c>
      <c r="E132" s="50">
        <f t="shared" si="3"/>
        <v>0</v>
      </c>
      <c r="F132" s="44" t="s">
        <v>386</v>
      </c>
    </row>
    <row r="133" spans="1:6" ht="52.8">
      <c r="A133" s="57" t="s">
        <v>359</v>
      </c>
      <c r="B133" s="53" t="s">
        <v>360</v>
      </c>
      <c r="C133" s="58">
        <v>12383878</v>
      </c>
      <c r="D133" s="59">
        <v>5911506.6399999997</v>
      </c>
      <c r="E133" s="50">
        <f t="shared" si="3"/>
        <v>47.735504500286581</v>
      </c>
      <c r="F133" s="44" t="s">
        <v>405</v>
      </c>
    </row>
    <row r="134" spans="1:6" ht="92.4">
      <c r="A134" s="57" t="s">
        <v>361</v>
      </c>
      <c r="B134" s="53" t="s">
        <v>362</v>
      </c>
      <c r="C134" s="58">
        <v>30000000</v>
      </c>
      <c r="D134" s="59">
        <v>0</v>
      </c>
      <c r="E134" s="50">
        <f t="shared" si="3"/>
        <v>0</v>
      </c>
      <c r="F134" s="44" t="s">
        <v>386</v>
      </c>
    </row>
    <row r="135" spans="1:6" ht="39.6">
      <c r="A135" s="57" t="s">
        <v>363</v>
      </c>
      <c r="B135" s="53" t="s">
        <v>364</v>
      </c>
      <c r="C135" s="58">
        <v>60812000</v>
      </c>
      <c r="D135" s="59">
        <v>0</v>
      </c>
      <c r="E135" s="50">
        <f t="shared" si="3"/>
        <v>0</v>
      </c>
      <c r="F135" s="44" t="s">
        <v>386</v>
      </c>
    </row>
    <row r="136" spans="1:6">
      <c r="A136" s="70" t="s">
        <v>229</v>
      </c>
      <c r="B136" s="71"/>
      <c r="C136" s="55">
        <v>495928078.07999998</v>
      </c>
      <c r="D136" s="56">
        <v>84042212.400000006</v>
      </c>
      <c r="E136" s="51">
        <f t="shared" si="3"/>
        <v>16.946451736584844</v>
      </c>
      <c r="F136" s="62"/>
    </row>
  </sheetData>
  <mergeCells count="4">
    <mergeCell ref="A136:B136"/>
    <mergeCell ref="A3:F3"/>
    <mergeCell ref="F86:F87"/>
    <mergeCell ref="F90:F91"/>
  </mergeCells>
  <pageMargins left="0.39370078740157483" right="0.39370078740157483" top="0.39370078740157483" bottom="0.39370078740157483" header="0.39370078740157483" footer="0.39370078740157483"/>
  <pageSetup paperSize="9" scale="80" fitToHeight="20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dimension ref="A1:F125"/>
  <sheetViews>
    <sheetView workbookViewId="0">
      <selection activeCell="F1" sqref="F1:F2"/>
    </sheetView>
  </sheetViews>
  <sheetFormatPr defaultColWidth="9.109375" defaultRowHeight="13.2" outlineLevelRow="1"/>
  <cols>
    <col min="1" max="1" width="42.109375" style="2" customWidth="1"/>
    <col min="2" max="2" width="12.109375" style="2" customWidth="1"/>
    <col min="3" max="3" width="13.44140625" style="10" customWidth="1"/>
    <col min="4" max="4" width="12.88671875" style="5" customWidth="1"/>
    <col min="5" max="5" width="8.44140625" style="5" customWidth="1"/>
    <col min="6" max="6" width="34.44140625" style="3" customWidth="1"/>
    <col min="7" max="16384" width="9.109375" style="3"/>
  </cols>
  <sheetData>
    <row r="1" spans="1:6">
      <c r="C1" s="83"/>
      <c r="D1" s="83"/>
      <c r="E1" s="83"/>
      <c r="F1" s="3" t="s">
        <v>242</v>
      </c>
    </row>
    <row r="2" spans="1:6" ht="36.75" customHeight="1">
      <c r="B2" s="4"/>
      <c r="C2" s="33"/>
      <c r="D2" s="33"/>
      <c r="E2" s="33"/>
      <c r="F2" s="33" t="s">
        <v>243</v>
      </c>
    </row>
    <row r="3" spans="1:6" ht="12.75" customHeight="1">
      <c r="B3" s="4"/>
      <c r="C3" s="83"/>
      <c r="D3" s="83"/>
      <c r="E3" s="83"/>
    </row>
    <row r="4" spans="1:6" ht="42.75" customHeight="1">
      <c r="A4" s="88" t="s">
        <v>244</v>
      </c>
      <c r="B4" s="88"/>
      <c r="C4" s="88"/>
      <c r="D4" s="88"/>
      <c r="E4" s="88"/>
      <c r="F4" s="88"/>
    </row>
    <row r="5" spans="1:6">
      <c r="A5" s="81"/>
      <c r="B5" s="81"/>
      <c r="C5" s="81"/>
    </row>
    <row r="6" spans="1:6" ht="19.5" customHeight="1">
      <c r="A6" s="84" t="s">
        <v>0</v>
      </c>
      <c r="B6" s="84" t="s">
        <v>230</v>
      </c>
      <c r="C6" s="85" t="s">
        <v>238</v>
      </c>
      <c r="D6" s="86" t="s">
        <v>239</v>
      </c>
      <c r="E6" s="87"/>
      <c r="F6" s="82" t="s">
        <v>234</v>
      </c>
    </row>
    <row r="7" spans="1:6" ht="28.5" customHeight="1">
      <c r="A7" s="84"/>
      <c r="B7" s="84"/>
      <c r="C7" s="85"/>
      <c r="D7" s="6" t="s">
        <v>240</v>
      </c>
      <c r="E7" s="7" t="s">
        <v>241</v>
      </c>
      <c r="F7" s="82"/>
    </row>
    <row r="8" spans="1:6" ht="54.75" customHeight="1">
      <c r="A8" s="11" t="s">
        <v>1</v>
      </c>
      <c r="B8" s="12" t="s">
        <v>2</v>
      </c>
      <c r="C8" s="13">
        <v>42548561.359999999</v>
      </c>
      <c r="D8" s="13">
        <v>1229273.8999999999</v>
      </c>
      <c r="E8" s="15">
        <f>D8/C8*100</f>
        <v>2.8891080231813504</v>
      </c>
      <c r="F8" s="20"/>
    </row>
    <row r="9" spans="1:6" ht="41.25" customHeight="1" outlineLevel="1">
      <c r="A9" s="21" t="s">
        <v>3</v>
      </c>
      <c r="B9" s="22" t="s">
        <v>4</v>
      </c>
      <c r="C9" s="23">
        <v>248500</v>
      </c>
      <c r="D9" s="23">
        <v>63296.1</v>
      </c>
      <c r="E9" s="19">
        <f t="shared" ref="E9:E125" si="0">D9/C9*100</f>
        <v>25.471267605633802</v>
      </c>
      <c r="F9" s="20"/>
    </row>
    <row r="10" spans="1:6" ht="81.75" customHeight="1" outlineLevel="1">
      <c r="A10" s="18" t="s">
        <v>5</v>
      </c>
      <c r="B10" s="17" t="s">
        <v>6</v>
      </c>
      <c r="C10" s="16">
        <v>100</v>
      </c>
      <c r="D10" s="16">
        <v>0</v>
      </c>
      <c r="E10" s="14">
        <f t="shared" si="0"/>
        <v>0</v>
      </c>
      <c r="F10" s="20"/>
    </row>
    <row r="11" spans="1:6" ht="44.25" customHeight="1" outlineLevel="1">
      <c r="A11" s="18" t="s">
        <v>7</v>
      </c>
      <c r="B11" s="17" t="s">
        <v>8</v>
      </c>
      <c r="C11" s="16">
        <v>98300</v>
      </c>
      <c r="D11" s="16">
        <v>6592.6</v>
      </c>
      <c r="E11" s="14">
        <f t="shared" si="0"/>
        <v>6.706612410986776</v>
      </c>
      <c r="F11" s="20" t="s">
        <v>251</v>
      </c>
    </row>
    <row r="12" spans="1:6" ht="119.25" customHeight="1" outlineLevel="1">
      <c r="A12" s="18" t="s">
        <v>9</v>
      </c>
      <c r="B12" s="17" t="s">
        <v>10</v>
      </c>
      <c r="C12" s="16">
        <v>100</v>
      </c>
      <c r="D12" s="16">
        <v>0</v>
      </c>
      <c r="E12" s="14">
        <f t="shared" si="0"/>
        <v>0</v>
      </c>
      <c r="F12" s="20"/>
    </row>
    <row r="13" spans="1:6" ht="55.5" customHeight="1" outlineLevel="1">
      <c r="A13" s="18" t="s">
        <v>11</v>
      </c>
      <c r="B13" s="17" t="s">
        <v>245</v>
      </c>
      <c r="C13" s="16">
        <v>50000</v>
      </c>
      <c r="D13" s="16">
        <v>15200</v>
      </c>
      <c r="E13" s="14">
        <f t="shared" si="0"/>
        <v>30.4</v>
      </c>
      <c r="F13" s="20" t="s">
        <v>246</v>
      </c>
    </row>
    <row r="14" spans="1:6" ht="26.4" outlineLevel="1">
      <c r="A14" s="18" t="s">
        <v>13</v>
      </c>
      <c r="B14" s="17" t="s">
        <v>14</v>
      </c>
      <c r="C14" s="16">
        <v>100000</v>
      </c>
      <c r="D14" s="16">
        <v>41503.5</v>
      </c>
      <c r="E14" s="14">
        <f t="shared" si="0"/>
        <v>41.503499999999995</v>
      </c>
      <c r="F14" s="20"/>
    </row>
    <row r="15" spans="1:6" ht="29.25" customHeight="1" outlineLevel="1">
      <c r="A15" s="21" t="s">
        <v>15</v>
      </c>
      <c r="B15" s="22" t="s">
        <v>16</v>
      </c>
      <c r="C15" s="23">
        <v>414000</v>
      </c>
      <c r="D15" s="23">
        <v>103500</v>
      </c>
      <c r="E15" s="19">
        <f t="shared" si="0"/>
        <v>25</v>
      </c>
      <c r="F15" s="20"/>
    </row>
    <row r="16" spans="1:6" ht="45" customHeight="1" outlineLevel="1">
      <c r="A16" s="18" t="s">
        <v>17</v>
      </c>
      <c r="B16" s="17" t="s">
        <v>18</v>
      </c>
      <c r="C16" s="9">
        <v>414000</v>
      </c>
      <c r="D16" s="9">
        <v>103500</v>
      </c>
      <c r="E16" s="14">
        <f t="shared" si="0"/>
        <v>25</v>
      </c>
      <c r="F16" s="20" t="s">
        <v>247</v>
      </c>
    </row>
    <row r="17" spans="1:6" ht="82.8" outlineLevel="1">
      <c r="A17" s="21" t="s">
        <v>19</v>
      </c>
      <c r="B17" s="22" t="s">
        <v>20</v>
      </c>
      <c r="C17" s="23">
        <v>89300</v>
      </c>
      <c r="D17" s="23">
        <v>37046</v>
      </c>
      <c r="E17" s="19">
        <f t="shared" si="0"/>
        <v>41.484882418812994</v>
      </c>
      <c r="F17" s="20"/>
    </row>
    <row r="18" spans="1:6" ht="66" outlineLevel="1">
      <c r="A18" s="18" t="s">
        <v>21</v>
      </c>
      <c r="B18" s="17" t="s">
        <v>22</v>
      </c>
      <c r="C18" s="9">
        <v>51000</v>
      </c>
      <c r="D18" s="9">
        <v>0</v>
      </c>
      <c r="E18" s="14">
        <v>0</v>
      </c>
      <c r="F18" s="20"/>
    </row>
    <row r="19" spans="1:6" ht="26.4" outlineLevel="1">
      <c r="A19" s="18" t="s">
        <v>23</v>
      </c>
      <c r="B19" s="17" t="s">
        <v>24</v>
      </c>
      <c r="C19" s="9">
        <v>38300</v>
      </c>
      <c r="D19" s="9">
        <v>37046</v>
      </c>
      <c r="E19" s="14">
        <v>96.7</v>
      </c>
      <c r="F19" s="20" t="s">
        <v>248</v>
      </c>
    </row>
    <row r="20" spans="1:6" ht="41.4">
      <c r="A20" s="21" t="s">
        <v>25</v>
      </c>
      <c r="B20" s="22" t="s">
        <v>26</v>
      </c>
      <c r="C20" s="23">
        <v>235900</v>
      </c>
      <c r="D20" s="23">
        <v>0</v>
      </c>
      <c r="E20" s="19">
        <f t="shared" si="0"/>
        <v>0</v>
      </c>
      <c r="F20" s="20"/>
    </row>
    <row r="21" spans="1:6" ht="39.6">
      <c r="A21" s="18" t="s">
        <v>27</v>
      </c>
      <c r="B21" s="17" t="s">
        <v>28</v>
      </c>
      <c r="C21" s="9">
        <v>150000</v>
      </c>
      <c r="D21" s="9">
        <v>0</v>
      </c>
      <c r="E21" s="14">
        <v>0</v>
      </c>
      <c r="F21" s="20"/>
    </row>
    <row r="22" spans="1:6" ht="26.4">
      <c r="A22" s="18" t="s">
        <v>29</v>
      </c>
      <c r="B22" s="17" t="s">
        <v>30</v>
      </c>
      <c r="C22" s="9">
        <v>859000</v>
      </c>
      <c r="D22" s="9">
        <v>0</v>
      </c>
      <c r="E22" s="14">
        <v>0</v>
      </c>
      <c r="F22" s="20"/>
    </row>
    <row r="23" spans="1:6" ht="55.2">
      <c r="A23" s="21" t="s">
        <v>31</v>
      </c>
      <c r="B23" s="22" t="s">
        <v>32</v>
      </c>
      <c r="C23" s="23">
        <v>275000</v>
      </c>
      <c r="D23" s="23">
        <v>70017.5</v>
      </c>
      <c r="E23" s="19">
        <f t="shared" si="0"/>
        <v>25.460909090909091</v>
      </c>
      <c r="F23" s="20"/>
    </row>
    <row r="24" spans="1:6" ht="95.25" customHeight="1">
      <c r="A24" s="18" t="s">
        <v>33</v>
      </c>
      <c r="B24" s="17" t="s">
        <v>34</v>
      </c>
      <c r="C24" s="9">
        <v>275000</v>
      </c>
      <c r="D24" s="9">
        <v>70017.5</v>
      </c>
      <c r="E24" s="14">
        <v>25.5</v>
      </c>
      <c r="F24" s="20" t="s">
        <v>249</v>
      </c>
    </row>
    <row r="25" spans="1:6" ht="43.5" customHeight="1">
      <c r="A25" s="21" t="s">
        <v>35</v>
      </c>
      <c r="B25" s="22" t="s">
        <v>36</v>
      </c>
      <c r="C25" s="23">
        <v>110000</v>
      </c>
      <c r="D25" s="23">
        <v>0</v>
      </c>
      <c r="E25" s="19">
        <f t="shared" si="0"/>
        <v>0</v>
      </c>
      <c r="F25" s="20"/>
    </row>
    <row r="26" spans="1:6" ht="26.4">
      <c r="A26" s="18" t="s">
        <v>37</v>
      </c>
      <c r="B26" s="17" t="s">
        <v>38</v>
      </c>
      <c r="C26" s="9">
        <v>110000</v>
      </c>
      <c r="D26" s="9">
        <v>0</v>
      </c>
      <c r="E26" s="14">
        <v>0</v>
      </c>
      <c r="F26" s="20"/>
    </row>
    <row r="27" spans="1:6" ht="41.4">
      <c r="A27" s="21" t="s">
        <v>39</v>
      </c>
      <c r="B27" s="22" t="s">
        <v>40</v>
      </c>
      <c r="C27" s="23">
        <v>100000</v>
      </c>
      <c r="D27" s="23">
        <v>28500</v>
      </c>
      <c r="E27" s="19">
        <f t="shared" si="0"/>
        <v>28.499999999999996</v>
      </c>
      <c r="F27" s="20"/>
    </row>
    <row r="28" spans="1:6" ht="105.75" customHeight="1">
      <c r="A28" s="18" t="s">
        <v>41</v>
      </c>
      <c r="B28" s="17" t="s">
        <v>42</v>
      </c>
      <c r="C28" s="9">
        <v>100000</v>
      </c>
      <c r="D28" s="9">
        <v>28500</v>
      </c>
      <c r="E28" s="14">
        <v>28.5</v>
      </c>
      <c r="F28" s="20" t="s">
        <v>250</v>
      </c>
    </row>
    <row r="29" spans="1:6" s="25" customFormat="1" ht="41.4">
      <c r="A29" s="21" t="s">
        <v>43</v>
      </c>
      <c r="B29" s="22" t="s">
        <v>44</v>
      </c>
      <c r="C29" s="23">
        <v>12000</v>
      </c>
      <c r="D29" s="23">
        <v>0</v>
      </c>
      <c r="E29" s="19">
        <f t="shared" si="0"/>
        <v>0</v>
      </c>
      <c r="F29" s="24"/>
    </row>
    <row r="30" spans="1:6" ht="26.4">
      <c r="A30" s="18" t="s">
        <v>45</v>
      </c>
      <c r="B30" s="17" t="s">
        <v>46</v>
      </c>
      <c r="C30" s="9">
        <v>12000</v>
      </c>
      <c r="D30" s="9">
        <v>0</v>
      </c>
      <c r="E30" s="14">
        <v>0</v>
      </c>
      <c r="F30" s="20"/>
    </row>
    <row r="31" spans="1:6" s="25" customFormat="1" ht="43.5" customHeight="1">
      <c r="A31" s="21" t="s">
        <v>47</v>
      </c>
      <c r="B31" s="22" t="s">
        <v>48</v>
      </c>
      <c r="C31" s="23">
        <v>587900</v>
      </c>
      <c r="D31" s="23">
        <v>0</v>
      </c>
      <c r="E31" s="19">
        <f t="shared" si="0"/>
        <v>0</v>
      </c>
      <c r="F31" s="24"/>
    </row>
    <row r="32" spans="1:6" ht="26.4">
      <c r="A32" s="18" t="s">
        <v>49</v>
      </c>
      <c r="B32" s="17" t="s">
        <v>50</v>
      </c>
      <c r="C32" s="9">
        <v>194900</v>
      </c>
      <c r="D32" s="9">
        <v>0</v>
      </c>
      <c r="E32" s="14">
        <v>0</v>
      </c>
      <c r="F32" s="20"/>
    </row>
    <row r="33" spans="1:6" ht="26.4">
      <c r="A33" s="18" t="s">
        <v>51</v>
      </c>
      <c r="B33" s="17" t="s">
        <v>52</v>
      </c>
      <c r="C33" s="9">
        <v>300000</v>
      </c>
      <c r="D33" s="9">
        <v>0</v>
      </c>
      <c r="E33" s="14">
        <v>0</v>
      </c>
      <c r="F33" s="20"/>
    </row>
    <row r="34" spans="1:6" ht="26.4">
      <c r="A34" s="18" t="s">
        <v>49</v>
      </c>
      <c r="B34" s="17" t="s">
        <v>53</v>
      </c>
      <c r="C34" s="9">
        <v>93000</v>
      </c>
      <c r="D34" s="9">
        <v>0</v>
      </c>
      <c r="E34" s="14">
        <v>0</v>
      </c>
      <c r="F34" s="20"/>
    </row>
    <row r="35" spans="1:6" s="25" customFormat="1" ht="45.75" customHeight="1">
      <c r="A35" s="21" t="s">
        <v>54</v>
      </c>
      <c r="B35" s="22" t="s">
        <v>55</v>
      </c>
      <c r="C35" s="23">
        <v>496154</v>
      </c>
      <c r="D35" s="23">
        <v>97000</v>
      </c>
      <c r="E35" s="19">
        <f t="shared" si="0"/>
        <v>19.550381534765414</v>
      </c>
      <c r="F35" s="24"/>
    </row>
    <row r="36" spans="1:6" ht="59.25" customHeight="1">
      <c r="A36" s="18" t="s">
        <v>56</v>
      </c>
      <c r="B36" s="17" t="s">
        <v>57</v>
      </c>
      <c r="C36" s="9">
        <v>200000</v>
      </c>
      <c r="D36" s="9">
        <v>50200</v>
      </c>
      <c r="E36" s="14">
        <v>25.1</v>
      </c>
      <c r="F36" s="20" t="s">
        <v>252</v>
      </c>
    </row>
    <row r="37" spans="1:6" ht="26.25" customHeight="1">
      <c r="A37" s="18" t="s">
        <v>58</v>
      </c>
      <c r="B37" s="17" t="s">
        <v>59</v>
      </c>
      <c r="C37" s="9">
        <v>8154</v>
      </c>
      <c r="D37" s="9">
        <v>0</v>
      </c>
      <c r="E37" s="14">
        <v>0</v>
      </c>
      <c r="F37" s="20"/>
    </row>
    <row r="38" spans="1:6" ht="45" customHeight="1">
      <c r="A38" s="18" t="s">
        <v>60</v>
      </c>
      <c r="B38" s="17" t="s">
        <v>61</v>
      </c>
      <c r="C38" s="9">
        <v>288000</v>
      </c>
      <c r="D38" s="9">
        <v>46800</v>
      </c>
      <c r="E38" s="14">
        <v>16.3</v>
      </c>
      <c r="F38" s="26"/>
    </row>
    <row r="39" spans="1:6" s="25" customFormat="1" ht="33" customHeight="1">
      <c r="A39" s="21" t="s">
        <v>62</v>
      </c>
      <c r="B39" s="22" t="s">
        <v>63</v>
      </c>
      <c r="C39" s="23">
        <v>65000</v>
      </c>
      <c r="D39" s="23">
        <v>0</v>
      </c>
      <c r="E39" s="19">
        <f t="shared" si="0"/>
        <v>0</v>
      </c>
      <c r="F39" s="24"/>
    </row>
    <row r="40" spans="1:6" ht="31.5" customHeight="1">
      <c r="A40" s="18" t="s">
        <v>64</v>
      </c>
      <c r="B40" s="17" t="s">
        <v>65</v>
      </c>
      <c r="C40" s="9">
        <v>65000</v>
      </c>
      <c r="D40" s="9">
        <v>0</v>
      </c>
      <c r="E40" s="14">
        <v>0</v>
      </c>
      <c r="F40" s="20"/>
    </row>
    <row r="41" spans="1:6" ht="69">
      <c r="A41" s="21" t="s">
        <v>66</v>
      </c>
      <c r="B41" s="22" t="s">
        <v>67</v>
      </c>
      <c r="C41" s="23">
        <v>120000</v>
      </c>
      <c r="D41" s="23">
        <v>0</v>
      </c>
      <c r="E41" s="19">
        <f t="shared" si="0"/>
        <v>0</v>
      </c>
      <c r="F41" s="20"/>
    </row>
    <row r="42" spans="1:6" ht="42.75" customHeight="1">
      <c r="A42" s="18" t="s">
        <v>68</v>
      </c>
      <c r="B42" s="17" t="s">
        <v>69</v>
      </c>
      <c r="C42" s="9">
        <v>120000</v>
      </c>
      <c r="D42" s="9">
        <v>0</v>
      </c>
      <c r="E42" s="14">
        <v>0</v>
      </c>
      <c r="F42" s="20"/>
    </row>
    <row r="43" spans="1:6" s="25" customFormat="1" ht="41.4">
      <c r="A43" s="21" t="s">
        <v>70</v>
      </c>
      <c r="B43" s="22" t="s">
        <v>71</v>
      </c>
      <c r="C43" s="23">
        <v>220000</v>
      </c>
      <c r="D43" s="23">
        <v>39000</v>
      </c>
      <c r="E43" s="19">
        <f t="shared" si="0"/>
        <v>17.727272727272727</v>
      </c>
      <c r="F43" s="24"/>
    </row>
    <row r="44" spans="1:6" ht="119.25" customHeight="1">
      <c r="A44" s="18" t="s">
        <v>72</v>
      </c>
      <c r="B44" s="17" t="s">
        <v>73</v>
      </c>
      <c r="C44" s="9">
        <v>220000</v>
      </c>
      <c r="D44" s="9">
        <v>39000</v>
      </c>
      <c r="E44" s="14">
        <v>17.7</v>
      </c>
      <c r="F44" s="20" t="s">
        <v>253</v>
      </c>
    </row>
    <row r="45" spans="1:6" s="25" customFormat="1" ht="41.4">
      <c r="A45" s="21" t="s">
        <v>74</v>
      </c>
      <c r="B45" s="22" t="s">
        <v>75</v>
      </c>
      <c r="C45" s="23">
        <v>31726749.359999999</v>
      </c>
      <c r="D45" s="23">
        <v>90000</v>
      </c>
      <c r="E45" s="19">
        <f t="shared" si="0"/>
        <v>0.28367230118276449</v>
      </c>
      <c r="F45" s="24"/>
    </row>
    <row r="46" spans="1:6" ht="30.75" customHeight="1">
      <c r="A46" s="18" t="s">
        <v>76</v>
      </c>
      <c r="B46" s="17" t="s">
        <v>77</v>
      </c>
      <c r="C46" s="9">
        <v>500000</v>
      </c>
      <c r="D46" s="9">
        <v>0</v>
      </c>
      <c r="E46" s="14">
        <v>0</v>
      </c>
      <c r="F46" s="20"/>
    </row>
    <row r="47" spans="1:6" ht="56.25" customHeight="1">
      <c r="A47" s="18" t="s">
        <v>78</v>
      </c>
      <c r="B47" s="17" t="s">
        <v>79</v>
      </c>
      <c r="C47" s="31">
        <v>29547747</v>
      </c>
      <c r="D47" s="9">
        <v>0</v>
      </c>
      <c r="E47" s="14">
        <v>0</v>
      </c>
      <c r="F47" s="20"/>
    </row>
    <row r="48" spans="1:6" ht="57.75" customHeight="1">
      <c r="A48" s="18" t="s">
        <v>78</v>
      </c>
      <c r="B48" s="17" t="s">
        <v>80</v>
      </c>
      <c r="C48" s="9">
        <v>969002.36</v>
      </c>
      <c r="D48" s="9">
        <v>0</v>
      </c>
      <c r="E48" s="14">
        <v>0</v>
      </c>
      <c r="F48" s="20"/>
    </row>
    <row r="49" spans="1:6" ht="33" customHeight="1">
      <c r="A49" s="18" t="s">
        <v>81</v>
      </c>
      <c r="B49" s="17" t="s">
        <v>82</v>
      </c>
      <c r="C49" s="9">
        <v>710000</v>
      </c>
      <c r="D49" s="9">
        <v>90000</v>
      </c>
      <c r="E49" s="14">
        <v>12.7</v>
      </c>
      <c r="F49" s="20" t="s">
        <v>254</v>
      </c>
    </row>
    <row r="50" spans="1:6" s="25" customFormat="1" ht="41.4">
      <c r="A50" s="21" t="s">
        <v>83</v>
      </c>
      <c r="B50" s="22" t="s">
        <v>84</v>
      </c>
      <c r="C50" s="23">
        <v>3810000</v>
      </c>
      <c r="D50" s="23">
        <v>48400</v>
      </c>
      <c r="E50" s="19">
        <f t="shared" si="0"/>
        <v>1.2703412073490814</v>
      </c>
      <c r="F50" s="24"/>
    </row>
    <row r="51" spans="1:6" ht="39" customHeight="1">
      <c r="A51" s="18" t="s">
        <v>85</v>
      </c>
      <c r="B51" s="17" t="s">
        <v>86</v>
      </c>
      <c r="C51" s="9">
        <v>2310000</v>
      </c>
      <c r="D51" s="9">
        <v>0</v>
      </c>
      <c r="E51" s="14">
        <v>0</v>
      </c>
      <c r="F51" s="20"/>
    </row>
    <row r="52" spans="1:6" ht="57.75" customHeight="1">
      <c r="A52" s="18" t="s">
        <v>87</v>
      </c>
      <c r="B52" s="17" t="s">
        <v>88</v>
      </c>
      <c r="C52" s="9">
        <v>1500000</v>
      </c>
      <c r="D52" s="9">
        <v>48400</v>
      </c>
      <c r="E52" s="14">
        <v>3.2</v>
      </c>
      <c r="F52" s="20" t="s">
        <v>255</v>
      </c>
    </row>
    <row r="53" spans="1:6" s="25" customFormat="1" ht="27.6">
      <c r="A53" s="21" t="s">
        <v>89</v>
      </c>
      <c r="B53" s="22" t="s">
        <v>90</v>
      </c>
      <c r="C53" s="23">
        <v>344300</v>
      </c>
      <c r="D53" s="23">
        <v>28468.1</v>
      </c>
      <c r="E53" s="19">
        <f t="shared" si="0"/>
        <v>8.2683996514667442</v>
      </c>
      <c r="F53" s="24"/>
    </row>
    <row r="54" spans="1:6" ht="45.75" customHeight="1">
      <c r="A54" s="18" t="s">
        <v>91</v>
      </c>
      <c r="B54" s="17" t="s">
        <v>92</v>
      </c>
      <c r="C54" s="9">
        <v>272272</v>
      </c>
      <c r="D54" s="9">
        <v>28468.1</v>
      </c>
      <c r="E54" s="14">
        <v>10.5</v>
      </c>
      <c r="F54" s="20" t="s">
        <v>256</v>
      </c>
    </row>
    <row r="55" spans="1:6" ht="30" customHeight="1">
      <c r="A55" s="18" t="s">
        <v>93</v>
      </c>
      <c r="B55" s="17" t="s">
        <v>94</v>
      </c>
      <c r="C55" s="9">
        <v>72028</v>
      </c>
      <c r="D55" s="9">
        <v>0</v>
      </c>
      <c r="E55" s="14">
        <v>0</v>
      </c>
      <c r="F55" s="20"/>
    </row>
    <row r="56" spans="1:6" s="25" customFormat="1" ht="85.5" customHeight="1">
      <c r="A56" s="21" t="s">
        <v>95</v>
      </c>
      <c r="B56" s="22" t="s">
        <v>96</v>
      </c>
      <c r="C56" s="23">
        <v>3693758</v>
      </c>
      <c r="D56" s="23">
        <v>624046.19999999995</v>
      </c>
      <c r="E56" s="19">
        <f t="shared" si="0"/>
        <v>16.894615185943422</v>
      </c>
      <c r="F56" s="24"/>
    </row>
    <row r="57" spans="1:6" ht="42.75" customHeight="1">
      <c r="A57" s="18" t="s">
        <v>97</v>
      </c>
      <c r="B57" s="17" t="s">
        <v>98</v>
      </c>
      <c r="C57" s="9">
        <v>745500</v>
      </c>
      <c r="D57" s="9">
        <v>0</v>
      </c>
      <c r="E57" s="14">
        <v>0</v>
      </c>
      <c r="F57" s="20"/>
    </row>
    <row r="58" spans="1:6" ht="57.75" customHeight="1">
      <c r="A58" s="18" t="s">
        <v>99</v>
      </c>
      <c r="B58" s="17" t="s">
        <v>100</v>
      </c>
      <c r="C58" s="9">
        <v>2948258</v>
      </c>
      <c r="D58" s="9">
        <v>624046.19999999995</v>
      </c>
      <c r="E58" s="14">
        <v>21.2</v>
      </c>
      <c r="F58" s="20" t="s">
        <v>257</v>
      </c>
    </row>
    <row r="59" spans="1:6" s="27" customFormat="1" ht="66">
      <c r="A59" s="32" t="s">
        <v>101</v>
      </c>
      <c r="B59" s="29" t="s">
        <v>102</v>
      </c>
      <c r="C59" s="28">
        <v>74279840.709999993</v>
      </c>
      <c r="D59" s="28">
        <v>12740439.27</v>
      </c>
      <c r="E59" s="15">
        <f t="shared" si="0"/>
        <v>17.151947484298798</v>
      </c>
      <c r="F59" s="30"/>
    </row>
    <row r="60" spans="1:6" s="25" customFormat="1" ht="27.6">
      <c r="A60" s="21" t="s">
        <v>103</v>
      </c>
      <c r="B60" s="22" t="s">
        <v>104</v>
      </c>
      <c r="C60" s="23">
        <v>280840.71000000002</v>
      </c>
      <c r="D60" s="23">
        <v>0</v>
      </c>
      <c r="E60" s="19">
        <f t="shared" si="0"/>
        <v>0</v>
      </c>
      <c r="F60" s="24"/>
    </row>
    <row r="61" spans="1:6" ht="72.75" customHeight="1">
      <c r="A61" s="18" t="s">
        <v>105</v>
      </c>
      <c r="B61" s="17" t="s">
        <v>106</v>
      </c>
      <c r="C61" s="9">
        <v>280840.71000000002</v>
      </c>
      <c r="D61" s="9">
        <v>0</v>
      </c>
      <c r="E61" s="14">
        <v>0</v>
      </c>
      <c r="F61" s="20" t="s">
        <v>277</v>
      </c>
    </row>
    <row r="62" spans="1:6" s="25" customFormat="1" ht="57" customHeight="1">
      <c r="A62" s="21" t="s">
        <v>107</v>
      </c>
      <c r="B62" s="22" t="s">
        <v>108</v>
      </c>
      <c r="C62" s="23">
        <v>515340</v>
      </c>
      <c r="D62" s="23">
        <v>0</v>
      </c>
      <c r="E62" s="19">
        <f t="shared" si="0"/>
        <v>0</v>
      </c>
      <c r="F62" s="24"/>
    </row>
    <row r="63" spans="1:6" ht="66.75" customHeight="1">
      <c r="A63" s="18" t="s">
        <v>109</v>
      </c>
      <c r="B63" s="17" t="s">
        <v>110</v>
      </c>
      <c r="C63" s="9">
        <v>515340</v>
      </c>
      <c r="D63" s="9">
        <v>0</v>
      </c>
      <c r="E63" s="14">
        <v>0</v>
      </c>
      <c r="F63" s="20"/>
    </row>
    <row r="64" spans="1:6" s="25" customFormat="1" ht="45" customHeight="1">
      <c r="A64" s="21" t="s">
        <v>111</v>
      </c>
      <c r="B64" s="22" t="s">
        <v>112</v>
      </c>
      <c r="C64" s="23">
        <v>4292748</v>
      </c>
      <c r="D64" s="23">
        <v>904683</v>
      </c>
      <c r="E64" s="19">
        <f t="shared" si="0"/>
        <v>21.074682231521628</v>
      </c>
      <c r="F64" s="24"/>
    </row>
    <row r="65" spans="1:6" ht="56.25" customHeight="1">
      <c r="A65" s="18" t="s">
        <v>113</v>
      </c>
      <c r="B65" s="17" t="s">
        <v>114</v>
      </c>
      <c r="C65" s="9">
        <v>1000000</v>
      </c>
      <c r="D65" s="9">
        <v>0</v>
      </c>
      <c r="E65" s="14">
        <v>0</v>
      </c>
      <c r="F65" s="20"/>
    </row>
    <row r="66" spans="1:6" ht="41.25" customHeight="1">
      <c r="A66" s="18" t="s">
        <v>115</v>
      </c>
      <c r="B66" s="17" t="s">
        <v>116</v>
      </c>
      <c r="C66" s="9">
        <v>3292748</v>
      </c>
      <c r="D66" s="9">
        <v>904683</v>
      </c>
      <c r="E66" s="14">
        <v>27.5</v>
      </c>
      <c r="F66" s="20" t="s">
        <v>258</v>
      </c>
    </row>
    <row r="67" spans="1:6" s="25" customFormat="1" ht="55.2">
      <c r="A67" s="21" t="s">
        <v>117</v>
      </c>
      <c r="B67" s="22" t="s">
        <v>118</v>
      </c>
      <c r="C67" s="23">
        <v>1551325</v>
      </c>
      <c r="D67" s="23">
        <v>30000</v>
      </c>
      <c r="E67" s="19">
        <f t="shared" si="0"/>
        <v>1.9338307575781994</v>
      </c>
      <c r="F67" s="24"/>
    </row>
    <row r="68" spans="1:6" ht="46.5" customHeight="1">
      <c r="A68" s="18" t="s">
        <v>119</v>
      </c>
      <c r="B68" s="17" t="s">
        <v>120</v>
      </c>
      <c r="C68" s="9">
        <v>1551325</v>
      </c>
      <c r="D68" s="9">
        <v>30000</v>
      </c>
      <c r="E68" s="14">
        <v>1.9</v>
      </c>
      <c r="F68" s="20" t="s">
        <v>258</v>
      </c>
    </row>
    <row r="69" spans="1:6" s="25" customFormat="1" ht="42.75" customHeight="1">
      <c r="A69" s="21" t="s">
        <v>121</v>
      </c>
      <c r="B69" s="22" t="s">
        <v>122</v>
      </c>
      <c r="C69" s="23">
        <v>34977000</v>
      </c>
      <c r="D69" s="23">
        <v>8608623.0399999991</v>
      </c>
      <c r="E69" s="19">
        <f t="shared" si="0"/>
        <v>24.612239586013661</v>
      </c>
      <c r="F69" s="24"/>
    </row>
    <row r="70" spans="1:6" ht="146.25" customHeight="1">
      <c r="A70" s="18" t="s">
        <v>123</v>
      </c>
      <c r="B70" s="17" t="s">
        <v>124</v>
      </c>
      <c r="C70" s="9">
        <f>14618951+656049</f>
        <v>15275000</v>
      </c>
      <c r="D70" s="9">
        <f>2427368.85+91295.86</f>
        <v>2518664.71</v>
      </c>
      <c r="E70" s="14">
        <f>D70/C70*100</f>
        <v>16.48880333878887</v>
      </c>
      <c r="F70" s="20"/>
    </row>
    <row r="71" spans="1:6" ht="171" customHeight="1">
      <c r="A71" s="18" t="s">
        <v>125</v>
      </c>
      <c r="B71" s="17" t="s">
        <v>126</v>
      </c>
      <c r="C71" s="9">
        <f>10431217+464783</f>
        <v>10896000</v>
      </c>
      <c r="D71" s="9">
        <f>3324605.49+68952.54</f>
        <v>3393558.0300000003</v>
      </c>
      <c r="E71" s="14">
        <f>D71/C71*100</f>
        <v>31.144989262114542</v>
      </c>
      <c r="F71" s="20"/>
    </row>
    <row r="72" spans="1:6" ht="156" customHeight="1">
      <c r="A72" s="18" t="s">
        <v>127</v>
      </c>
      <c r="B72" s="17" t="s">
        <v>128</v>
      </c>
      <c r="C72" s="9">
        <v>8669000</v>
      </c>
      <c r="D72" s="9">
        <v>2656037.2999999998</v>
      </c>
      <c r="E72" s="14">
        <f>D72/C72*100</f>
        <v>30.638335448148574</v>
      </c>
      <c r="F72" s="20"/>
    </row>
    <row r="73" spans="1:6" ht="41.25" customHeight="1">
      <c r="A73" s="18" t="s">
        <v>129</v>
      </c>
      <c r="B73" s="17" t="s">
        <v>130</v>
      </c>
      <c r="C73" s="9">
        <v>137000</v>
      </c>
      <c r="D73" s="9">
        <v>40363</v>
      </c>
      <c r="E73" s="14">
        <f>D73/C73*100</f>
        <v>29.462043795620442</v>
      </c>
      <c r="F73" s="20"/>
    </row>
    <row r="74" spans="1:6" s="25" customFormat="1" ht="45.75" customHeight="1">
      <c r="A74" s="21" t="s">
        <v>261</v>
      </c>
      <c r="B74" s="22" t="s">
        <v>131</v>
      </c>
      <c r="C74" s="23">
        <v>32662587</v>
      </c>
      <c r="D74" s="23">
        <v>3197133.23</v>
      </c>
      <c r="E74" s="19">
        <f t="shared" si="0"/>
        <v>9.7883649877457657</v>
      </c>
      <c r="F74" s="24"/>
    </row>
    <row r="75" spans="1:6" ht="42.75" customHeight="1">
      <c r="A75" s="18" t="s">
        <v>132</v>
      </c>
      <c r="B75" s="17" t="s">
        <v>133</v>
      </c>
      <c r="C75" s="9">
        <v>1300000</v>
      </c>
      <c r="D75" s="9">
        <v>60874.53</v>
      </c>
      <c r="E75" s="14">
        <f t="shared" si="0"/>
        <v>4.6826561538461533</v>
      </c>
      <c r="F75" s="20" t="s">
        <v>259</v>
      </c>
    </row>
    <row r="76" spans="1:6" ht="31.5" customHeight="1">
      <c r="A76" s="18" t="s">
        <v>134</v>
      </c>
      <c r="B76" s="17" t="s">
        <v>135</v>
      </c>
      <c r="C76" s="9">
        <v>10404083.48</v>
      </c>
      <c r="D76" s="9">
        <v>1034965.37</v>
      </c>
      <c r="E76" s="14">
        <f t="shared" si="0"/>
        <v>9.9476842144676816</v>
      </c>
      <c r="F76" s="78" t="s">
        <v>260</v>
      </c>
    </row>
    <row r="77" spans="1:6" ht="31.5" customHeight="1">
      <c r="A77" s="18" t="s">
        <v>136</v>
      </c>
      <c r="B77" s="17" t="s">
        <v>137</v>
      </c>
      <c r="C77" s="9">
        <v>15313237.859999999</v>
      </c>
      <c r="D77" s="9">
        <v>1536766.76</v>
      </c>
      <c r="E77" s="14">
        <f t="shared" si="0"/>
        <v>10.035544239890754</v>
      </c>
      <c r="F77" s="79"/>
    </row>
    <row r="78" spans="1:6" ht="32.25" customHeight="1">
      <c r="A78" s="18" t="s">
        <v>136</v>
      </c>
      <c r="B78" s="17" t="s">
        <v>138</v>
      </c>
      <c r="C78" s="9">
        <v>5645265.6600000001</v>
      </c>
      <c r="D78" s="9">
        <v>564526.56999999995</v>
      </c>
      <c r="E78" s="14">
        <f t="shared" si="0"/>
        <v>10.000000070855831</v>
      </c>
      <c r="F78" s="80"/>
    </row>
    <row r="79" spans="1:6" s="27" customFormat="1" ht="41.25" customHeight="1">
      <c r="A79" s="32" t="s">
        <v>139</v>
      </c>
      <c r="B79" s="29" t="s">
        <v>140</v>
      </c>
      <c r="C79" s="28">
        <v>165442031</v>
      </c>
      <c r="D79" s="28">
        <v>34698738.020000003</v>
      </c>
      <c r="E79" s="15">
        <f t="shared" si="0"/>
        <v>20.973351094801298</v>
      </c>
      <c r="F79" s="30"/>
    </row>
    <row r="80" spans="1:6" s="25" customFormat="1" ht="41.4">
      <c r="A80" s="21" t="s">
        <v>141</v>
      </c>
      <c r="B80" s="22" t="s">
        <v>142</v>
      </c>
      <c r="C80" s="23">
        <v>73579320</v>
      </c>
      <c r="D80" s="23">
        <v>14740500</v>
      </c>
      <c r="E80" s="19">
        <f t="shared" si="0"/>
        <v>20.033482233866799</v>
      </c>
      <c r="F80" s="24"/>
    </row>
    <row r="81" spans="1:6" ht="105" customHeight="1">
      <c r="A81" s="18" t="s">
        <v>143</v>
      </c>
      <c r="B81" s="17" t="s">
        <v>144</v>
      </c>
      <c r="C81" s="9">
        <v>46113000</v>
      </c>
      <c r="D81" s="9">
        <v>8523000</v>
      </c>
      <c r="E81" s="14">
        <f t="shared" si="0"/>
        <v>18.482857328735932</v>
      </c>
      <c r="F81" s="78" t="s">
        <v>262</v>
      </c>
    </row>
    <row r="82" spans="1:6" ht="103.5" customHeight="1">
      <c r="A82" s="18" t="s">
        <v>145</v>
      </c>
      <c r="B82" s="17" t="s">
        <v>146</v>
      </c>
      <c r="C82" s="9">
        <v>758000</v>
      </c>
      <c r="D82" s="9">
        <v>189500</v>
      </c>
      <c r="E82" s="14">
        <f t="shared" si="0"/>
        <v>25</v>
      </c>
      <c r="F82" s="79"/>
    </row>
    <row r="83" spans="1:6" ht="54.75" customHeight="1">
      <c r="A83" s="18" t="s">
        <v>147</v>
      </c>
      <c r="B83" s="17" t="s">
        <v>148</v>
      </c>
      <c r="C83" s="9">
        <v>26708320</v>
      </c>
      <c r="D83" s="9">
        <v>6028000</v>
      </c>
      <c r="E83" s="14">
        <f t="shared" si="0"/>
        <v>22.569746056659497</v>
      </c>
      <c r="F83" s="80"/>
    </row>
    <row r="84" spans="1:6" s="25" customFormat="1" ht="32.25" customHeight="1">
      <c r="A84" s="21" t="s">
        <v>149</v>
      </c>
      <c r="B84" s="22" t="s">
        <v>150</v>
      </c>
      <c r="C84" s="23">
        <v>72199363</v>
      </c>
      <c r="D84" s="23">
        <v>15409655.609999999</v>
      </c>
      <c r="E84" s="19">
        <f t="shared" si="0"/>
        <v>21.343201615227546</v>
      </c>
      <c r="F84" s="24"/>
    </row>
    <row r="85" spans="1:6" ht="144.75" customHeight="1">
      <c r="A85" s="18" t="s">
        <v>151</v>
      </c>
      <c r="B85" s="17" t="s">
        <v>152</v>
      </c>
      <c r="C85" s="9">
        <v>45131000</v>
      </c>
      <c r="D85" s="9">
        <v>8651559.0899999999</v>
      </c>
      <c r="E85" s="14">
        <f t="shared" si="0"/>
        <v>19.169881212470365</v>
      </c>
      <c r="F85" s="78" t="s">
        <v>263</v>
      </c>
    </row>
    <row r="86" spans="1:6" ht="141.75" customHeight="1">
      <c r="A86" s="18" t="s">
        <v>153</v>
      </c>
      <c r="B86" s="17" t="s">
        <v>154</v>
      </c>
      <c r="C86" s="9">
        <v>2431000</v>
      </c>
      <c r="D86" s="9">
        <v>436485</v>
      </c>
      <c r="E86" s="14">
        <f t="shared" si="0"/>
        <v>17.954956807897986</v>
      </c>
      <c r="F86" s="80"/>
    </row>
    <row r="87" spans="1:6" ht="42.75" customHeight="1">
      <c r="A87" s="18" t="s">
        <v>155</v>
      </c>
      <c r="B87" s="17" t="s">
        <v>156</v>
      </c>
      <c r="C87" s="9">
        <v>10125000</v>
      </c>
      <c r="D87" s="9">
        <v>2756261.53</v>
      </c>
      <c r="E87" s="14">
        <f t="shared" si="0"/>
        <v>27.222336098765432</v>
      </c>
      <c r="F87" s="20"/>
    </row>
    <row r="88" spans="1:6" ht="107.25" customHeight="1">
      <c r="A88" s="18" t="s">
        <v>157</v>
      </c>
      <c r="B88" s="17" t="s">
        <v>158</v>
      </c>
      <c r="C88" s="9">
        <v>147000</v>
      </c>
      <c r="D88" s="9">
        <v>25988</v>
      </c>
      <c r="E88" s="14">
        <f t="shared" si="0"/>
        <v>17.678911564625853</v>
      </c>
      <c r="F88" s="20"/>
    </row>
    <row r="89" spans="1:6" ht="51.75" customHeight="1">
      <c r="A89" s="18" t="s">
        <v>159</v>
      </c>
      <c r="B89" s="17" t="s">
        <v>160</v>
      </c>
      <c r="C89" s="9">
        <v>14365363</v>
      </c>
      <c r="D89" s="9">
        <v>3539361.99</v>
      </c>
      <c r="E89" s="14">
        <f t="shared" si="0"/>
        <v>24.638166052608625</v>
      </c>
      <c r="F89" s="20" t="s">
        <v>264</v>
      </c>
    </row>
    <row r="90" spans="1:6" s="25" customFormat="1" ht="42" customHeight="1">
      <c r="A90" s="21" t="s">
        <v>161</v>
      </c>
      <c r="B90" s="22" t="s">
        <v>162</v>
      </c>
      <c r="C90" s="23">
        <v>13447141</v>
      </c>
      <c r="D90" s="23">
        <v>3400049.35</v>
      </c>
      <c r="E90" s="19">
        <f t="shared" si="0"/>
        <v>25.284551935612186</v>
      </c>
      <c r="F90" s="24"/>
    </row>
    <row r="91" spans="1:6" ht="40.5" customHeight="1">
      <c r="A91" s="18" t="s">
        <v>163</v>
      </c>
      <c r="B91" s="8" t="s">
        <v>164</v>
      </c>
      <c r="C91" s="9">
        <v>13447141</v>
      </c>
      <c r="D91" s="9">
        <v>3400049.35</v>
      </c>
      <c r="E91" s="14">
        <f t="shared" si="0"/>
        <v>25.284551935612186</v>
      </c>
      <c r="F91" s="20" t="s">
        <v>265</v>
      </c>
    </row>
    <row r="92" spans="1:6" s="25" customFormat="1" ht="46.5" customHeight="1">
      <c r="A92" s="21" t="s">
        <v>165</v>
      </c>
      <c r="B92" s="22" t="s">
        <v>166</v>
      </c>
      <c r="C92" s="23">
        <v>4659500</v>
      </c>
      <c r="D92" s="23">
        <v>0</v>
      </c>
      <c r="E92" s="19">
        <f t="shared" si="0"/>
        <v>0</v>
      </c>
      <c r="F92" s="24"/>
    </row>
    <row r="93" spans="1:6" ht="27" customHeight="1">
      <c r="A93" s="18" t="s">
        <v>167</v>
      </c>
      <c r="B93" s="17" t="s">
        <v>168</v>
      </c>
      <c r="C93" s="9">
        <v>2984500</v>
      </c>
      <c r="D93" s="9">
        <v>0</v>
      </c>
      <c r="E93" s="14">
        <f t="shared" si="0"/>
        <v>0</v>
      </c>
      <c r="F93" s="20"/>
    </row>
    <row r="94" spans="1:6" ht="27" customHeight="1">
      <c r="A94" s="18" t="s">
        <v>167</v>
      </c>
      <c r="B94" s="17" t="s">
        <v>169</v>
      </c>
      <c r="C94" s="9">
        <v>1675000</v>
      </c>
      <c r="D94" s="9">
        <v>0</v>
      </c>
      <c r="E94" s="14">
        <f t="shared" si="0"/>
        <v>0</v>
      </c>
      <c r="F94" s="20"/>
    </row>
    <row r="95" spans="1:6" s="25" customFormat="1" ht="55.5" customHeight="1">
      <c r="A95" s="21" t="s">
        <v>170</v>
      </c>
      <c r="B95" s="22" t="s">
        <v>171</v>
      </c>
      <c r="C95" s="23">
        <v>1556707</v>
      </c>
      <c r="D95" s="23">
        <v>1148533.06</v>
      </c>
      <c r="E95" s="19">
        <f t="shared" si="0"/>
        <v>73.779655387943905</v>
      </c>
      <c r="F95" s="24"/>
    </row>
    <row r="96" spans="1:6" ht="81.75" customHeight="1">
      <c r="A96" s="18" t="s">
        <v>172</v>
      </c>
      <c r="B96" s="17" t="s">
        <v>173</v>
      </c>
      <c r="C96" s="9">
        <v>996707</v>
      </c>
      <c r="D96" s="9">
        <v>648543.46</v>
      </c>
      <c r="E96" s="14">
        <f t="shared" si="0"/>
        <v>65.068616955634909</v>
      </c>
      <c r="F96" s="20" t="s">
        <v>266</v>
      </c>
    </row>
    <row r="97" spans="1:6" ht="53.25" customHeight="1">
      <c r="A97" s="18" t="s">
        <v>174</v>
      </c>
      <c r="B97" s="17" t="s">
        <v>175</v>
      </c>
      <c r="C97" s="9">
        <v>500000</v>
      </c>
      <c r="D97" s="9">
        <v>499989.6</v>
      </c>
      <c r="E97" s="14">
        <f t="shared" si="0"/>
        <v>99.997919999999993</v>
      </c>
      <c r="F97" s="20" t="s">
        <v>267</v>
      </c>
    </row>
    <row r="98" spans="1:6" ht="46.5" customHeight="1">
      <c r="A98" s="18" t="s">
        <v>176</v>
      </c>
      <c r="B98" s="17" t="s">
        <v>177</v>
      </c>
      <c r="C98" s="9">
        <v>60000</v>
      </c>
      <c r="D98" s="9">
        <v>0</v>
      </c>
      <c r="E98" s="14">
        <f t="shared" si="0"/>
        <v>0</v>
      </c>
      <c r="F98" s="20"/>
    </row>
    <row r="99" spans="1:6" s="25" customFormat="1" ht="55.2">
      <c r="A99" s="21" t="s">
        <v>178</v>
      </c>
      <c r="B99" s="22" t="s">
        <v>179</v>
      </c>
      <c r="C99" s="23">
        <v>36529772.5</v>
      </c>
      <c r="D99" s="23">
        <v>7653137.5999999996</v>
      </c>
      <c r="E99" s="19">
        <f t="shared" si="0"/>
        <v>20.950411339134401</v>
      </c>
      <c r="F99" s="24"/>
    </row>
    <row r="100" spans="1:6" s="25" customFormat="1" ht="30.75" customHeight="1">
      <c r="A100" s="21" t="s">
        <v>180</v>
      </c>
      <c r="B100" s="22" t="s">
        <v>181</v>
      </c>
      <c r="C100" s="23">
        <v>19614913</v>
      </c>
      <c r="D100" s="23">
        <v>3956066.6</v>
      </c>
      <c r="E100" s="19">
        <f t="shared" si="0"/>
        <v>20.168667584709652</v>
      </c>
      <c r="F100" s="24"/>
    </row>
    <row r="101" spans="1:6" s="25" customFormat="1" ht="45" customHeight="1">
      <c r="A101" s="18" t="s">
        <v>182</v>
      </c>
      <c r="B101" s="17" t="s">
        <v>183</v>
      </c>
      <c r="C101" s="9">
        <v>4962251</v>
      </c>
      <c r="D101" s="9">
        <v>930109.48</v>
      </c>
      <c r="E101" s="14">
        <f>D101/C101*100</f>
        <v>18.743700792241263</v>
      </c>
      <c r="F101" s="20" t="s">
        <v>268</v>
      </c>
    </row>
    <row r="102" spans="1:6" s="25" customFormat="1" ht="72" customHeight="1">
      <c r="A102" s="18" t="s">
        <v>184</v>
      </c>
      <c r="B102" s="17" t="s">
        <v>185</v>
      </c>
      <c r="C102" s="9">
        <v>13797662</v>
      </c>
      <c r="D102" s="9">
        <v>2912662</v>
      </c>
      <c r="E102" s="14">
        <f>D102/C102*100</f>
        <v>21.109822809110703</v>
      </c>
      <c r="F102" s="20" t="s">
        <v>269</v>
      </c>
    </row>
    <row r="103" spans="1:6" s="25" customFormat="1" ht="40.5" customHeight="1">
      <c r="A103" s="18" t="s">
        <v>186</v>
      </c>
      <c r="B103" s="17" t="s">
        <v>187</v>
      </c>
      <c r="C103" s="9">
        <v>115000</v>
      </c>
      <c r="D103" s="9">
        <v>55000</v>
      </c>
      <c r="E103" s="14">
        <f>D103/C103*100</f>
        <v>47.826086956521742</v>
      </c>
      <c r="F103" s="20" t="s">
        <v>271</v>
      </c>
    </row>
    <row r="104" spans="1:6" s="25" customFormat="1" ht="30" customHeight="1">
      <c r="A104" s="18" t="s">
        <v>188</v>
      </c>
      <c r="B104" s="17" t="s">
        <v>189</v>
      </c>
      <c r="C104" s="9">
        <v>600000</v>
      </c>
      <c r="D104" s="9">
        <v>45018.12</v>
      </c>
      <c r="E104" s="14">
        <f>D104/C104*100</f>
        <v>7.5030200000000002</v>
      </c>
      <c r="F104" s="20" t="s">
        <v>270</v>
      </c>
    </row>
    <row r="105" spans="1:6" ht="108.75" customHeight="1">
      <c r="A105" s="18" t="s">
        <v>190</v>
      </c>
      <c r="B105" s="17" t="s">
        <v>191</v>
      </c>
      <c r="C105" s="9">
        <v>140000</v>
      </c>
      <c r="D105" s="9">
        <v>13277</v>
      </c>
      <c r="E105" s="14">
        <f>D105/C105*100</f>
        <v>9.4835714285714285</v>
      </c>
      <c r="F105" s="20"/>
    </row>
    <row r="106" spans="1:6" s="25" customFormat="1" ht="41.4">
      <c r="A106" s="21" t="s">
        <v>192</v>
      </c>
      <c r="B106" s="22" t="s">
        <v>193</v>
      </c>
      <c r="C106" s="23">
        <v>3093305.1</v>
      </c>
      <c r="D106" s="23">
        <v>799987</v>
      </c>
      <c r="E106" s="19">
        <f t="shared" si="0"/>
        <v>25.861884752331736</v>
      </c>
      <c r="F106" s="24"/>
    </row>
    <row r="107" spans="1:6" ht="81.75" customHeight="1">
      <c r="A107" s="18" t="s">
        <v>194</v>
      </c>
      <c r="B107" s="17" t="s">
        <v>195</v>
      </c>
      <c r="C107" s="9">
        <v>2618305.1</v>
      </c>
      <c r="D107" s="9">
        <v>742811</v>
      </c>
      <c r="E107" s="14">
        <f t="shared" si="0"/>
        <v>28.369917623427458</v>
      </c>
      <c r="F107" s="20" t="s">
        <v>272</v>
      </c>
    </row>
    <row r="108" spans="1:6" ht="92.25" customHeight="1">
      <c r="A108" s="18" t="s">
        <v>196</v>
      </c>
      <c r="B108" s="17" t="s">
        <v>197</v>
      </c>
      <c r="C108" s="9">
        <v>475000</v>
      </c>
      <c r="D108" s="9">
        <v>57176</v>
      </c>
      <c r="E108" s="14">
        <f t="shared" si="0"/>
        <v>12.037052631578947</v>
      </c>
      <c r="F108" s="20" t="s">
        <v>278</v>
      </c>
    </row>
    <row r="109" spans="1:6" s="38" customFormat="1" ht="41.4">
      <c r="A109" s="35" t="s">
        <v>198</v>
      </c>
      <c r="B109" s="36" t="s">
        <v>199</v>
      </c>
      <c r="C109" s="23">
        <v>7897944</v>
      </c>
      <c r="D109" s="23">
        <v>2015505</v>
      </c>
      <c r="E109" s="19">
        <f t="shared" si="0"/>
        <v>25.519363013969205</v>
      </c>
      <c r="F109" s="37"/>
    </row>
    <row r="110" spans="1:6" ht="71.25" customHeight="1">
      <c r="A110" s="18" t="s">
        <v>200</v>
      </c>
      <c r="B110" s="17" t="s">
        <v>201</v>
      </c>
      <c r="C110" s="9">
        <v>7870344</v>
      </c>
      <c r="D110" s="9">
        <v>2015505</v>
      </c>
      <c r="E110" s="14">
        <f t="shared" si="0"/>
        <v>25.608855216493716</v>
      </c>
      <c r="F110" s="20" t="s">
        <v>275</v>
      </c>
    </row>
    <row r="111" spans="1:6" ht="68.25" customHeight="1">
      <c r="A111" s="18" t="s">
        <v>202</v>
      </c>
      <c r="B111" s="17" t="s">
        <v>203</v>
      </c>
      <c r="C111" s="9">
        <v>27600</v>
      </c>
      <c r="D111" s="9">
        <v>0</v>
      </c>
      <c r="E111" s="14">
        <f t="shared" si="0"/>
        <v>0</v>
      </c>
      <c r="F111" s="20"/>
    </row>
    <row r="112" spans="1:6" s="25" customFormat="1" ht="27.6">
      <c r="A112" s="21" t="s">
        <v>204</v>
      </c>
      <c r="B112" s="22" t="s">
        <v>205</v>
      </c>
      <c r="C112" s="23">
        <v>533119</v>
      </c>
      <c r="D112" s="23">
        <v>2025</v>
      </c>
      <c r="E112" s="19">
        <f t="shared" si="0"/>
        <v>0.37984014825958184</v>
      </c>
      <c r="F112" s="24"/>
    </row>
    <row r="113" spans="1:6" ht="42" customHeight="1">
      <c r="A113" s="18" t="s">
        <v>206</v>
      </c>
      <c r="B113" s="17" t="s">
        <v>207</v>
      </c>
      <c r="C113" s="9">
        <v>60000</v>
      </c>
      <c r="D113" s="9">
        <v>2025</v>
      </c>
      <c r="E113" s="14">
        <f t="shared" si="0"/>
        <v>3.375</v>
      </c>
      <c r="F113" s="20" t="s">
        <v>273</v>
      </c>
    </row>
    <row r="114" spans="1:6" ht="43.5" customHeight="1">
      <c r="A114" s="18" t="s">
        <v>208</v>
      </c>
      <c r="B114" s="17" t="s">
        <v>209</v>
      </c>
      <c r="C114" s="9">
        <v>40000</v>
      </c>
      <c r="D114" s="9">
        <v>0</v>
      </c>
      <c r="E114" s="14">
        <f t="shared" si="0"/>
        <v>0</v>
      </c>
      <c r="F114" s="20"/>
    </row>
    <row r="115" spans="1:6" ht="18.75" customHeight="1">
      <c r="A115" s="18" t="s">
        <v>210</v>
      </c>
      <c r="B115" s="17" t="s">
        <v>211</v>
      </c>
      <c r="C115" s="9">
        <v>433119</v>
      </c>
      <c r="D115" s="9">
        <v>0</v>
      </c>
      <c r="E115" s="14">
        <f t="shared" si="0"/>
        <v>0</v>
      </c>
      <c r="F115" s="20"/>
    </row>
    <row r="116" spans="1:6" s="25" customFormat="1" ht="41.4">
      <c r="A116" s="21" t="s">
        <v>212</v>
      </c>
      <c r="B116" s="22" t="s">
        <v>213</v>
      </c>
      <c r="C116" s="23">
        <v>4081349</v>
      </c>
      <c r="D116" s="23">
        <v>856254</v>
      </c>
      <c r="E116" s="19">
        <f t="shared" si="0"/>
        <v>20.979680982929906</v>
      </c>
      <c r="F116" s="24"/>
    </row>
    <row r="117" spans="1:6" ht="59.25" customHeight="1">
      <c r="A117" s="18" t="s">
        <v>214</v>
      </c>
      <c r="B117" s="17" t="s">
        <v>215</v>
      </c>
      <c r="C117" s="9">
        <v>3911254</v>
      </c>
      <c r="D117" s="9">
        <v>856254</v>
      </c>
      <c r="E117" s="14">
        <f t="shared" si="0"/>
        <v>21.892058148102887</v>
      </c>
      <c r="F117" s="20" t="s">
        <v>274</v>
      </c>
    </row>
    <row r="118" spans="1:6" ht="54.75" customHeight="1">
      <c r="A118" s="18" t="s">
        <v>216</v>
      </c>
      <c r="B118" s="17" t="s">
        <v>217</v>
      </c>
      <c r="C118" s="9">
        <v>90095</v>
      </c>
      <c r="D118" s="9">
        <v>0</v>
      </c>
      <c r="E118" s="14">
        <f t="shared" si="0"/>
        <v>0</v>
      </c>
      <c r="F118" s="20"/>
    </row>
    <row r="119" spans="1:6" ht="31.5" customHeight="1">
      <c r="A119" s="18" t="s">
        <v>218</v>
      </c>
      <c r="B119" s="17" t="s">
        <v>219</v>
      </c>
      <c r="C119" s="9">
        <v>80000</v>
      </c>
      <c r="D119" s="9">
        <v>0</v>
      </c>
      <c r="E119" s="14">
        <f t="shared" si="0"/>
        <v>0</v>
      </c>
      <c r="F119" s="20"/>
    </row>
    <row r="120" spans="1:6" s="25" customFormat="1" ht="30.75" customHeight="1">
      <c r="A120" s="21" t="s">
        <v>220</v>
      </c>
      <c r="B120" s="22" t="s">
        <v>221</v>
      </c>
      <c r="C120" s="23">
        <v>1259142.3999999999</v>
      </c>
      <c r="D120" s="23">
        <v>0</v>
      </c>
      <c r="E120" s="19">
        <f t="shared" si="0"/>
        <v>0</v>
      </c>
      <c r="F120" s="24"/>
    </row>
    <row r="121" spans="1:6" ht="31.5" customHeight="1">
      <c r="A121" s="18" t="s">
        <v>222</v>
      </c>
      <c r="B121" s="17" t="s">
        <v>223</v>
      </c>
      <c r="C121" s="9">
        <v>777842</v>
      </c>
      <c r="D121" s="9">
        <v>0</v>
      </c>
      <c r="E121" s="14">
        <f t="shared" si="0"/>
        <v>0</v>
      </c>
      <c r="F121" s="20"/>
    </row>
    <row r="122" spans="1:6" ht="31.5" customHeight="1">
      <c r="A122" s="18" t="s">
        <v>222</v>
      </c>
      <c r="B122" s="17" t="s">
        <v>224</v>
      </c>
      <c r="C122" s="9">
        <v>481300</v>
      </c>
      <c r="D122" s="9">
        <v>0</v>
      </c>
      <c r="E122" s="14">
        <f t="shared" si="0"/>
        <v>0</v>
      </c>
      <c r="F122" s="20"/>
    </row>
    <row r="123" spans="1:6" s="25" customFormat="1" ht="54.75" customHeight="1">
      <c r="A123" s="21" t="s">
        <v>225</v>
      </c>
      <c r="B123" s="22" t="s">
        <v>226</v>
      </c>
      <c r="C123" s="23">
        <v>50000</v>
      </c>
      <c r="D123" s="23">
        <v>23300</v>
      </c>
      <c r="E123" s="19">
        <f t="shared" si="0"/>
        <v>46.6</v>
      </c>
      <c r="F123" s="24"/>
    </row>
    <row r="124" spans="1:6" ht="71.25" customHeight="1">
      <c r="A124" s="18" t="s">
        <v>227</v>
      </c>
      <c r="B124" s="17" t="s">
        <v>228</v>
      </c>
      <c r="C124" s="9">
        <v>50000</v>
      </c>
      <c r="D124" s="9">
        <v>23300</v>
      </c>
      <c r="E124" s="14">
        <f t="shared" si="0"/>
        <v>46.6</v>
      </c>
      <c r="F124" s="20" t="s">
        <v>276</v>
      </c>
    </row>
    <row r="125" spans="1:6">
      <c r="A125" s="76" t="s">
        <v>229</v>
      </c>
      <c r="B125" s="77"/>
      <c r="C125" s="34">
        <v>318800205.56999999</v>
      </c>
      <c r="D125" s="34">
        <v>56321588.789999999</v>
      </c>
      <c r="E125" s="15">
        <f t="shared" si="0"/>
        <v>17.666735405424099</v>
      </c>
      <c r="F125" s="20"/>
    </row>
  </sheetData>
  <mergeCells count="13">
    <mergeCell ref="C1:E1"/>
    <mergeCell ref="C3:E3"/>
    <mergeCell ref="A6:A7"/>
    <mergeCell ref="B6:B7"/>
    <mergeCell ref="C6:C7"/>
    <mergeCell ref="D6:E6"/>
    <mergeCell ref="A4:F4"/>
    <mergeCell ref="A125:B125"/>
    <mergeCell ref="F76:F78"/>
    <mergeCell ref="F81:F83"/>
    <mergeCell ref="F85:F86"/>
    <mergeCell ref="A5:C5"/>
    <mergeCell ref="F6:F7"/>
  </mergeCells>
  <pageMargins left="0.70866141732283472" right="0.70866141732283472" top="0.55118110236220474" bottom="0.55118110236220474" header="0.31496062992125984" footer="0.31496062992125984"/>
  <pageSetup paperSize="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7"/>
    <Parameter Name="ReportMode" Type="System.Int32" Value="7"/>
  </Parameters>
</MailMerge>
</file>

<file path=customXml/itemProps1.xml><?xml version="1.0" encoding="utf-8"?>
<ds:datastoreItem xmlns:ds="http://schemas.openxmlformats.org/officeDocument/2006/customXml" ds:itemID="{8B927E87-1004-4AD3-B87F-6DFD775E28A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без учета счетов бюджета</vt:lpstr>
      <vt:lpstr>Лист1</vt:lpstr>
      <vt:lpstr>'без учета счетов бюджета'!Заголовки_для_печати</vt:lpstr>
      <vt:lpstr>'без учета счетов бюджета'!Область_печати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Павловна</dc:creator>
  <cp:lastModifiedBy>Admin</cp:lastModifiedBy>
  <cp:lastPrinted>2019-05-14T11:12:44Z</cp:lastPrinted>
  <dcterms:created xsi:type="dcterms:W3CDTF">2016-04-08T05:00:33Z</dcterms:created>
  <dcterms:modified xsi:type="dcterms:W3CDTF">2019-05-14T11:14:42Z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port Name">
    <vt:lpwstr>C:\Users\Office\AppData\Local\Кейсистемс\Бюджет-КС\ReportManager\sqr_info_isp_budg_2016_11.xlsx</vt:lpwstr>
  </property>
</Properties>
</file>