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<sst xmlns="http://schemas.openxmlformats.org/spreadsheetml/2006/main" count="138" uniqueCount="132">
  <si>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</si>
  <si>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</si>
  <si>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</si>
  <si>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</si>
  <si>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</si>
  <si>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</si>
  <si>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</si>
  <si>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</si>
  <si>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</si>
  <si>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</si>
  <si>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</si>
  <si>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</si>
  <si>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</si>
  <si>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</si>
  <si>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</si>
  <si>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</si>
  <si>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</si>
  <si>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</si>
  <si>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</si>
  <si>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</si>
  <si>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</si>
  <si>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</si>
  <si>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</si>
  <si>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</si>
  <si>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</si>
  <si>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</si>
  <si>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</si>
  <si>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</si>
  <si>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</si>
  <si>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</si>
  <si>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</si>
  <si>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</si>
  <si>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</si>
  <si>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</si>
  <si>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</si>
  <si>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</si>
  <si>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</si>
  <si>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</si>
  <si>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</si>
  <si>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</si>
  <si>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</si>
  <si>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</si>
  <si>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</si>
  <si>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</si>
  <si>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</si>
  <si>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</si>
  <si>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</si>
  <si>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</si>
  <si>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</si>
  <si>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</si>
  <si>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</si>
  <si>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</si>
  <si>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</si>
  <si>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</si>
  <si>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</si>
  <si>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</si>
  <si>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</si>
  <si>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</si>
  <si>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</si>
  <si>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</si>
  <si>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</si>
  <si>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</si>
  <si>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</si>
  <si>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</si>
  <si>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</si>
  <si>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</si>
  <si>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</si>
  <si>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</si>
  <si>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</si>
  <si>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</si>
  <si>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</si>
  <si>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</si>
  <si>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</si>
  <si>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</si>
  <si>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</si>
  <si>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</si>
  <si>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</si>
  <si>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</si>
  <si>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</si>
  <si>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</si>
  <si>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</si>
  <si>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</si>
  <si>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</si>
  <si>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</si>
  <si>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</si>
  <si>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</si>
  <si>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</si>
  <si>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</si>
  <si>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</si>
  <si>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</si>
  <si>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</si>
  <si>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</si>
  <si>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</si>
  <si>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</si>
  <si>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</si>
  <si>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</si>
  <si>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</si>
  <si>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</si>
  <si>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</si>
  <si>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</si>
  <si>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</si>
  <si>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</si>
  <si>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</si>
  <si>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</si>
  <si>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</si>
  <si>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</si>
  <si>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</si>
  <si>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</si>
  <si>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</si>
  <si>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</si>
  <si>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</si>
  <si>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</si>
  <si>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</si>
  <si>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</si>
  <si>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</si>
  <si>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</si>
  <si>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</si>
  <si>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</si>
  <si>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</si>
  <si>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</si>
  <si>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</si>
  <si>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</si>
  <si>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</si>
  <si>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</si>
  <si>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</si>
  <si>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</si>
  <si>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</si>
  <si>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по расходам  по состоянию на 01 февраля 2016 года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</si>
  <si>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</si>
  <si>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</si>
  <si>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</si>
  <si>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>по доходам по состоянию на 01 марта 2016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</si>
</sst>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5" xfId="0" applyFont="1" applyFill="1" applyBorder="1" applyAlignment="1">
      <alignment/>
    </xf>
    <xf numFmtId="2" fontId="12" fillId="33" borderId="11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80" fontId="0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80" fontId="12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1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6" xfId="0" applyNumberForma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80" fontId="0" fillId="33" borderId="10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/>
    </xf>
    <xf numFmtId="180" fontId="1" fillId="33" borderId="16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1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180" fontId="0" fillId="33" borderId="20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16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80" fontId="0" fillId="33" borderId="13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2" fontId="0" fillId="33" borderId="11" xfId="0" applyNumberForma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" fillId="33" borderId="36" xfId="0" applyNumberFormat="1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6" fillId="33" borderId="0" xfId="0" applyFont="1" applyFill="1" applyAlignment="1">
      <alignment/>
    </xf>
    <xf numFmtId="179" fontId="0" fillId="33" borderId="11" xfId="58" applyFont="1" applyFill="1" applyBorder="1" applyAlignment="1">
      <alignment horizontal="center" vertical="center" wrapText="1"/>
    </xf>
    <xf numFmtId="179" fontId="0" fillId="33" borderId="13" xfId="58" applyFont="1" applyFill="1" applyBorder="1" applyAlignment="1">
      <alignment/>
    </xf>
    <xf numFmtId="179" fontId="0" fillId="33" borderId="0" xfId="58" applyFont="1" applyFill="1" applyBorder="1" applyAlignment="1">
      <alignment/>
    </xf>
    <xf numFmtId="179" fontId="0" fillId="33" borderId="10" xfId="58" applyFont="1" applyFill="1" applyBorder="1" applyAlignment="1">
      <alignment/>
    </xf>
    <xf numFmtId="179" fontId="0" fillId="33" borderId="37" xfId="58" applyFont="1" applyFill="1" applyBorder="1" applyAlignment="1">
      <alignment/>
    </xf>
    <xf numFmtId="179" fontId="0" fillId="33" borderId="19" xfId="58" applyFont="1" applyFill="1" applyBorder="1" applyAlignment="1">
      <alignment/>
    </xf>
    <xf numFmtId="179" fontId="0" fillId="33" borderId="23" xfId="58" applyFont="1" applyFill="1" applyBorder="1" applyAlignment="1">
      <alignment/>
    </xf>
    <xf numFmtId="179" fontId="0" fillId="33" borderId="22" xfId="58" applyFont="1" applyFill="1" applyBorder="1" applyAlignment="1">
      <alignment/>
    </xf>
    <xf numFmtId="179" fontId="0" fillId="33" borderId="11" xfId="58" applyFont="1" applyFill="1" applyBorder="1" applyAlignment="1">
      <alignment/>
    </xf>
    <xf numFmtId="179" fontId="0" fillId="33" borderId="16" xfId="58" applyFont="1" applyFill="1" applyBorder="1" applyAlignment="1">
      <alignment/>
    </xf>
    <xf numFmtId="179" fontId="0" fillId="33" borderId="17" xfId="58" applyFont="1" applyFill="1" applyBorder="1" applyAlignment="1">
      <alignment/>
    </xf>
    <xf numFmtId="179" fontId="0" fillId="33" borderId="20" xfId="58" applyFont="1" applyFill="1" applyBorder="1" applyAlignment="1">
      <alignment/>
    </xf>
    <xf numFmtId="179" fontId="0" fillId="33" borderId="26" xfId="58" applyFont="1" applyFill="1" applyBorder="1" applyAlignment="1">
      <alignment/>
    </xf>
    <xf numFmtId="4" fontId="0" fillId="33" borderId="20" xfId="58" applyNumberFormat="1" applyFont="1" applyFill="1" applyBorder="1" applyAlignment="1">
      <alignment/>
    </xf>
    <xf numFmtId="179" fontId="12" fillId="33" borderId="14" xfId="58" applyFont="1" applyFill="1" applyBorder="1" applyAlignment="1">
      <alignment/>
    </xf>
    <xf numFmtId="179" fontId="0" fillId="33" borderId="16" xfId="58" applyFont="1" applyFill="1" applyBorder="1" applyAlignment="1">
      <alignment wrapText="1"/>
    </xf>
    <xf numFmtId="179" fontId="0" fillId="33" borderId="17" xfId="58" applyFont="1" applyFill="1" applyBorder="1" applyAlignment="1">
      <alignment wrapText="1"/>
    </xf>
    <xf numFmtId="179" fontId="0" fillId="33" borderId="10" xfId="58" applyFont="1" applyFill="1" applyBorder="1" applyAlignment="1">
      <alignment/>
    </xf>
    <xf numFmtId="179" fontId="0" fillId="33" borderId="19" xfId="58" applyFont="1" applyFill="1" applyBorder="1" applyAlignment="1">
      <alignment/>
    </xf>
    <xf numFmtId="179" fontId="0" fillId="33" borderId="20" xfId="58" applyFont="1" applyFill="1" applyBorder="1" applyAlignment="1">
      <alignment/>
    </xf>
    <xf numFmtId="179" fontId="0" fillId="33" borderId="22" xfId="58" applyFont="1" applyFill="1" applyBorder="1" applyAlignment="1">
      <alignment/>
    </xf>
    <xf numFmtId="179" fontId="0" fillId="33" borderId="23" xfId="58" applyFont="1" applyFill="1" applyBorder="1" applyAlignment="1">
      <alignment/>
    </xf>
    <xf numFmtId="179" fontId="0" fillId="33" borderId="25" xfId="58" applyFont="1" applyFill="1" applyBorder="1" applyAlignment="1">
      <alignment/>
    </xf>
    <xf numFmtId="179" fontId="12" fillId="33" borderId="15" xfId="58" applyFont="1" applyFill="1" applyBorder="1" applyAlignment="1">
      <alignment/>
    </xf>
    <xf numFmtId="179" fontId="12" fillId="33" borderId="11" xfId="58" applyFont="1" applyFill="1" applyBorder="1" applyAlignment="1">
      <alignment/>
    </xf>
    <xf numFmtId="179" fontId="0" fillId="33" borderId="16" xfId="58" applyFont="1" applyFill="1" applyBorder="1" applyAlignment="1">
      <alignment/>
    </xf>
    <xf numFmtId="179" fontId="0" fillId="33" borderId="17" xfId="58" applyFont="1" applyFill="1" applyBorder="1" applyAlignment="1">
      <alignment/>
    </xf>
    <xf numFmtId="179" fontId="0" fillId="33" borderId="27" xfId="58" applyFont="1" applyFill="1" applyBorder="1" applyAlignment="1">
      <alignment/>
    </xf>
    <xf numFmtId="179" fontId="0" fillId="33" borderId="0" xfId="58" applyFont="1" applyFill="1" applyBorder="1" applyAlignment="1">
      <alignment/>
    </xf>
    <xf numFmtId="179" fontId="0" fillId="33" borderId="28" xfId="58" applyFont="1" applyFill="1" applyBorder="1" applyAlignment="1">
      <alignment/>
    </xf>
    <xf numFmtId="179" fontId="0" fillId="33" borderId="30" xfId="58" applyFont="1" applyFill="1" applyBorder="1" applyAlignment="1">
      <alignment/>
    </xf>
    <xf numFmtId="179" fontId="0" fillId="33" borderId="36" xfId="58" applyFont="1" applyFill="1" applyBorder="1" applyAlignment="1">
      <alignment/>
    </xf>
    <xf numFmtId="179" fontId="0" fillId="33" borderId="18" xfId="58" applyFont="1" applyFill="1" applyBorder="1" applyAlignment="1">
      <alignment/>
    </xf>
    <xf numFmtId="179" fontId="13" fillId="33" borderId="11" xfId="58" applyFont="1" applyFill="1" applyBorder="1" applyAlignment="1">
      <alignment/>
    </xf>
    <xf numFmtId="179" fontId="13" fillId="33" borderId="26" xfId="58" applyFont="1" applyFill="1" applyBorder="1" applyAlignment="1">
      <alignment/>
    </xf>
    <xf numFmtId="179" fontId="13" fillId="33" borderId="14" xfId="58" applyFont="1" applyFill="1" applyBorder="1" applyAlignment="1">
      <alignment/>
    </xf>
    <xf numFmtId="179" fontId="10" fillId="33" borderId="16" xfId="58" applyFont="1" applyFill="1" applyBorder="1" applyAlignment="1">
      <alignment/>
    </xf>
    <xf numFmtId="179" fontId="10" fillId="33" borderId="17" xfId="58" applyFont="1" applyFill="1" applyBorder="1" applyAlignment="1">
      <alignment/>
    </xf>
    <xf numFmtId="179" fontId="10" fillId="33" borderId="10" xfId="58" applyFont="1" applyFill="1" applyBorder="1" applyAlignment="1">
      <alignment/>
    </xf>
    <xf numFmtId="179" fontId="10" fillId="33" borderId="19" xfId="58" applyFont="1" applyFill="1" applyBorder="1" applyAlignment="1">
      <alignment/>
    </xf>
    <xf numFmtId="179" fontId="10" fillId="33" borderId="20" xfId="58" applyFont="1" applyFill="1" applyBorder="1" applyAlignment="1">
      <alignment/>
    </xf>
    <xf numFmtId="179" fontId="10" fillId="33" borderId="22" xfId="58" applyFont="1" applyFill="1" applyBorder="1" applyAlignment="1">
      <alignment/>
    </xf>
    <xf numFmtId="179" fontId="4" fillId="33" borderId="10" xfId="58" applyFont="1" applyFill="1" applyBorder="1" applyAlignment="1">
      <alignment/>
    </xf>
    <xf numFmtId="179" fontId="4" fillId="33" borderId="19" xfId="58" applyFont="1" applyFill="1" applyBorder="1" applyAlignment="1">
      <alignment/>
    </xf>
    <xf numFmtId="179" fontId="10" fillId="33" borderId="23" xfId="58" applyFont="1" applyFill="1" applyBorder="1" applyAlignment="1">
      <alignment/>
    </xf>
    <xf numFmtId="179" fontId="10" fillId="33" borderId="25" xfId="58" applyFont="1" applyFill="1" applyBorder="1" applyAlignment="1">
      <alignment/>
    </xf>
    <xf numFmtId="179" fontId="0" fillId="33" borderId="38" xfId="58" applyFont="1" applyFill="1" applyBorder="1" applyAlignment="1">
      <alignment/>
    </xf>
    <xf numFmtId="179" fontId="0" fillId="33" borderId="39" xfId="58" applyFont="1" applyFill="1" applyBorder="1" applyAlignment="1">
      <alignment/>
    </xf>
    <xf numFmtId="179" fontId="0" fillId="33" borderId="40" xfId="58" applyFont="1" applyFill="1" applyBorder="1" applyAlignment="1">
      <alignment/>
    </xf>
    <xf numFmtId="179" fontId="0" fillId="33" borderId="21" xfId="58" applyFont="1" applyFill="1" applyBorder="1" applyAlignment="1">
      <alignment/>
    </xf>
    <xf numFmtId="179" fontId="0" fillId="33" borderId="11" xfId="58" applyFont="1" applyFill="1" applyBorder="1" applyAlignment="1">
      <alignment/>
    </xf>
    <xf numFmtId="179" fontId="0" fillId="33" borderId="41" xfId="58" applyFont="1" applyFill="1" applyBorder="1" applyAlignment="1">
      <alignment/>
    </xf>
    <xf numFmtId="179" fontId="0" fillId="33" borderId="42" xfId="58" applyFont="1" applyFill="1" applyBorder="1" applyAlignment="1">
      <alignment/>
    </xf>
    <xf numFmtId="179" fontId="0" fillId="33" borderId="43" xfId="58" applyFont="1" applyFill="1" applyBorder="1" applyAlignment="1">
      <alignment/>
    </xf>
    <xf numFmtId="179" fontId="0" fillId="33" borderId="44" xfId="58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3">
      <selection activeCell="A13" sqref="A1:IV16384"/>
    </sheetView>
  </sheetViews>
  <sheetFormatPr defaultColWidth="9.140625" defaultRowHeight="12.75"/>
  <cols>
    <col min="1" max="1" width="11.7109375" style="2" customWidth="1"/>
    <col min="2" max="2" width="47.57421875" style="2" customWidth="1"/>
    <col min="3" max="3" width="12.00390625" style="2" customWidth="1"/>
    <col min="4" max="4" width="10.421875" style="2" customWidth="1"/>
    <col min="5" max="5" width="6.7109375" style="2" customWidth="1"/>
    <col min="6" max="16384" width="9.140625" style="2" customWidth="1"/>
  </cols>
  <sheetData>
    <row r="1" spans="1:5" ht="21" customHeight="1">
      <c r="A1" s="192" t="s">
        <v>113</v>
      </c>
      <c r="B1" s="192"/>
      <c r="C1" s="192"/>
      <c r="D1" s="192"/>
      <c r="E1" s="192"/>
    </row>
    <row r="2" spans="1:5" ht="18.75" customHeight="1">
      <c r="A2" s="192" t="s">
        <v>131</v>
      </c>
      <c r="B2" s="192"/>
      <c r="C2" s="192"/>
      <c r="D2" s="192"/>
      <c r="E2" s="192"/>
    </row>
    <row r="3" spans="4:5" ht="11.25" customHeight="1" thickBot="1">
      <c r="D3" s="193" t="s">
        <v>0</v>
      </c>
      <c r="E3" s="193"/>
    </row>
    <row r="4" spans="1:5" ht="12.75" customHeight="1">
      <c r="A4" s="202" t="s">
        <v>1</v>
      </c>
      <c r="B4" s="202" t="s">
        <v>2</v>
      </c>
      <c r="C4" s="205" t="s">
        <v>90</v>
      </c>
      <c r="D4" s="194" t="s">
        <v>3</v>
      </c>
      <c r="E4" s="197" t="s">
        <v>91</v>
      </c>
    </row>
    <row r="5" spans="1:5" ht="12.75">
      <c r="A5" s="203"/>
      <c r="B5" s="203"/>
      <c r="C5" s="206"/>
      <c r="D5" s="195"/>
      <c r="E5" s="198"/>
    </row>
    <row r="6" spans="1:5" ht="21" customHeight="1" thickBot="1">
      <c r="A6" s="204"/>
      <c r="B6" s="204"/>
      <c r="C6" s="207"/>
      <c r="D6" s="196"/>
      <c r="E6" s="199"/>
    </row>
    <row r="7" spans="1:5" ht="16.5" customHeight="1" thickBot="1">
      <c r="A7" s="93" t="s">
        <v>4</v>
      </c>
      <c r="B7" s="94" t="s">
        <v>5</v>
      </c>
      <c r="C7" s="137">
        <f>SUM(C8:C24)</f>
        <v>90125</v>
      </c>
      <c r="D7" s="137">
        <f>SUM(D8:D24)</f>
        <v>9137</v>
      </c>
      <c r="E7" s="95">
        <f>D7/C7*100</f>
        <v>10.138141470180305</v>
      </c>
    </row>
    <row r="8" spans="1:5" ht="13.5" customHeight="1">
      <c r="A8" s="96" t="s">
        <v>6</v>
      </c>
      <c r="B8" s="97" t="s">
        <v>7</v>
      </c>
      <c r="C8" s="138">
        <v>71016</v>
      </c>
      <c r="D8" s="139">
        <v>7595</v>
      </c>
      <c r="E8" s="98">
        <f>D8/C8*100</f>
        <v>10.694773008899402</v>
      </c>
    </row>
    <row r="9" spans="1:5" ht="27.75" customHeight="1">
      <c r="A9" s="99" t="s">
        <v>114</v>
      </c>
      <c r="B9" s="100" t="s">
        <v>116</v>
      </c>
      <c r="C9" s="140">
        <v>722</v>
      </c>
      <c r="D9" s="141">
        <v>171</v>
      </c>
      <c r="E9" s="1">
        <f>D9/C9*100</f>
        <v>23.684210526315788</v>
      </c>
    </row>
    <row r="10" spans="1:5" ht="27.75" customHeight="1">
      <c r="A10" s="99" t="s">
        <v>128</v>
      </c>
      <c r="B10" s="102" t="s">
        <v>129</v>
      </c>
      <c r="C10" s="140">
        <v>809</v>
      </c>
      <c r="D10" s="142">
        <v>65</v>
      </c>
      <c r="E10" s="1">
        <f>D10/C10*100</f>
        <v>8.034610630407911</v>
      </c>
    </row>
    <row r="11" spans="1:5" ht="24.75" customHeight="1">
      <c r="A11" s="104" t="s">
        <v>8</v>
      </c>
      <c r="B11" s="105" t="s">
        <v>9</v>
      </c>
      <c r="C11" s="140">
        <v>3142</v>
      </c>
      <c r="D11" s="142">
        <v>677</v>
      </c>
      <c r="E11" s="1">
        <f>D11/C11*100</f>
        <v>21.546785486950988</v>
      </c>
    </row>
    <row r="12" spans="1:5" ht="12" customHeight="1">
      <c r="A12" s="106" t="s">
        <v>10</v>
      </c>
      <c r="B12" s="107" t="s">
        <v>11</v>
      </c>
      <c r="C12" s="140"/>
      <c r="D12" s="142"/>
      <c r="E12" s="101"/>
    </row>
    <row r="13" spans="1:5" ht="25.5" customHeight="1">
      <c r="A13" s="106" t="s">
        <v>115</v>
      </c>
      <c r="B13" s="107" t="s">
        <v>117</v>
      </c>
      <c r="C13" s="140">
        <v>63</v>
      </c>
      <c r="D13" s="142">
        <v>11</v>
      </c>
      <c r="E13" s="101">
        <f>D13/C13*100</f>
        <v>17.46031746031746</v>
      </c>
    </row>
    <row r="14" spans="1:5" ht="12.75" customHeight="1">
      <c r="A14" s="106" t="s">
        <v>12</v>
      </c>
      <c r="B14" s="107" t="s">
        <v>13</v>
      </c>
      <c r="C14" s="140">
        <v>2590</v>
      </c>
      <c r="D14" s="142">
        <v>11</v>
      </c>
      <c r="E14" s="1">
        <f>D14/C14*100</f>
        <v>0.42471042471042475</v>
      </c>
    </row>
    <row r="15" spans="1:5" ht="12.75">
      <c r="A15" s="108" t="s">
        <v>14</v>
      </c>
      <c r="B15" s="103" t="s">
        <v>15</v>
      </c>
      <c r="C15" s="140">
        <v>5194</v>
      </c>
      <c r="D15" s="142">
        <v>280</v>
      </c>
      <c r="E15" s="1">
        <f>D15/C15*100</f>
        <v>5.3908355795148255</v>
      </c>
    </row>
    <row r="16" spans="1:5" ht="12.75">
      <c r="A16" s="108" t="s">
        <v>16</v>
      </c>
      <c r="B16" s="109" t="s">
        <v>17</v>
      </c>
      <c r="C16" s="140">
        <v>32</v>
      </c>
      <c r="D16" s="142">
        <v>10</v>
      </c>
      <c r="E16" s="1">
        <f>D16/C16*100</f>
        <v>31.25</v>
      </c>
    </row>
    <row r="17" spans="1:5" ht="25.5">
      <c r="A17" s="108" t="s">
        <v>18</v>
      </c>
      <c r="B17" s="110" t="s">
        <v>92</v>
      </c>
      <c r="C17" s="140"/>
      <c r="D17" s="142"/>
      <c r="E17" s="1"/>
    </row>
    <row r="18" spans="1:5" ht="24" customHeight="1">
      <c r="A18" s="111" t="s">
        <v>19</v>
      </c>
      <c r="B18" s="105" t="s">
        <v>93</v>
      </c>
      <c r="C18" s="140">
        <v>5798</v>
      </c>
      <c r="D18" s="142">
        <v>128</v>
      </c>
      <c r="E18" s="1">
        <f>D18/C18*100</f>
        <v>2.207657813038979</v>
      </c>
    </row>
    <row r="19" spans="1:5" ht="15" customHeight="1">
      <c r="A19" s="111" t="s">
        <v>20</v>
      </c>
      <c r="B19" s="112" t="s">
        <v>21</v>
      </c>
      <c r="C19" s="140">
        <v>21</v>
      </c>
      <c r="D19" s="142">
        <v>27</v>
      </c>
      <c r="E19" s="1">
        <f>D19/C19*100</f>
        <v>128.57142857142858</v>
      </c>
    </row>
    <row r="20" spans="1:5" ht="25.5">
      <c r="A20" s="108" t="s">
        <v>22</v>
      </c>
      <c r="B20" s="113" t="s">
        <v>23</v>
      </c>
      <c r="C20" s="140">
        <v>258</v>
      </c>
      <c r="D20" s="142">
        <v>17</v>
      </c>
      <c r="E20" s="1">
        <f>D20/C20*100</f>
        <v>6.5891472868217065</v>
      </c>
    </row>
    <row r="21" spans="1:5" ht="25.5">
      <c r="A21" s="108" t="s">
        <v>24</v>
      </c>
      <c r="B21" s="113" t="s">
        <v>25</v>
      </c>
      <c r="C21" s="140">
        <v>450</v>
      </c>
      <c r="D21" s="142">
        <v>87</v>
      </c>
      <c r="E21" s="1">
        <f>D21/C21*100</f>
        <v>19.333333333333332</v>
      </c>
    </row>
    <row r="22" spans="1:5" ht="12.75">
      <c r="A22" s="114" t="s">
        <v>26</v>
      </c>
      <c r="B22" s="113" t="s">
        <v>27</v>
      </c>
      <c r="C22" s="140"/>
      <c r="D22" s="142"/>
      <c r="E22" s="1"/>
    </row>
    <row r="23" spans="1:5" ht="15.75" customHeight="1">
      <c r="A23" s="108" t="s">
        <v>28</v>
      </c>
      <c r="B23" s="113" t="s">
        <v>29</v>
      </c>
      <c r="C23" s="140">
        <v>30</v>
      </c>
      <c r="D23" s="142">
        <v>58</v>
      </c>
      <c r="E23" s="1">
        <f>D23/C23*100</f>
        <v>193.33333333333334</v>
      </c>
    </row>
    <row r="24" spans="1:5" ht="13.5" thickBot="1">
      <c r="A24" s="115" t="s">
        <v>30</v>
      </c>
      <c r="B24" s="116" t="s">
        <v>31</v>
      </c>
      <c r="C24" s="143"/>
      <c r="D24" s="144"/>
      <c r="E24" s="117"/>
    </row>
    <row r="25" spans="1:5" ht="15" customHeight="1" thickBot="1">
      <c r="A25" s="118" t="s">
        <v>32</v>
      </c>
      <c r="B25" s="119" t="s">
        <v>33</v>
      </c>
      <c r="C25" s="145">
        <f>C26+C36</f>
        <v>215857</v>
      </c>
      <c r="D25" s="145">
        <f>D26+D36</f>
        <v>26456</v>
      </c>
      <c r="E25" s="121">
        <f>D25/C25*100</f>
        <v>12.256262247691758</v>
      </c>
    </row>
    <row r="26" spans="1:5" ht="28.5" customHeight="1" thickBot="1">
      <c r="A26" s="122" t="s">
        <v>34</v>
      </c>
      <c r="B26" s="123" t="s">
        <v>35</v>
      </c>
      <c r="C26" s="145">
        <f>SUM(C27,C29,C32,C33,C34)</f>
        <v>215857</v>
      </c>
      <c r="D26" s="145">
        <f>SUM(D27,D29,D32,D33,D34)</f>
        <v>28148</v>
      </c>
      <c r="E26" s="121">
        <f>D26/C26*100</f>
        <v>13.040114520261097</v>
      </c>
    </row>
    <row r="27" spans="1:5" ht="25.5">
      <c r="A27" s="124" t="s">
        <v>36</v>
      </c>
      <c r="B27" s="125" t="s">
        <v>94</v>
      </c>
      <c r="C27" s="146">
        <v>35176</v>
      </c>
      <c r="D27" s="147">
        <v>2931</v>
      </c>
      <c r="E27" s="1">
        <f>D27/C27*100</f>
        <v>8.332385717534683</v>
      </c>
    </row>
    <row r="28" spans="1:5" ht="12.75">
      <c r="A28" s="124" t="s">
        <v>96</v>
      </c>
      <c r="B28" s="126" t="s">
        <v>95</v>
      </c>
      <c r="C28" s="146">
        <v>35176</v>
      </c>
      <c r="D28" s="147">
        <v>2931</v>
      </c>
      <c r="E28" s="1">
        <f>D28/C28*100</f>
        <v>8.332385717534683</v>
      </c>
    </row>
    <row r="29" spans="1:5" ht="29.25" customHeight="1">
      <c r="A29" s="111" t="s">
        <v>37</v>
      </c>
      <c r="B29" s="113" t="s">
        <v>97</v>
      </c>
      <c r="C29" s="140">
        <v>50554</v>
      </c>
      <c r="D29" s="142">
        <v>3184</v>
      </c>
      <c r="E29" s="1">
        <f>D29/C29*100</f>
        <v>6.298215769276418</v>
      </c>
    </row>
    <row r="30" spans="1:5" ht="51">
      <c r="A30" s="111" t="s">
        <v>98</v>
      </c>
      <c r="B30" s="127" t="s">
        <v>99</v>
      </c>
      <c r="C30" s="140"/>
      <c r="D30" s="142"/>
      <c r="E30" s="1"/>
    </row>
    <row r="31" spans="1:5" ht="12.75" customHeight="1" hidden="1">
      <c r="A31" s="104"/>
      <c r="B31" s="128"/>
      <c r="C31" s="140"/>
      <c r="D31" s="142"/>
      <c r="E31" s="1" t="e">
        <f>D31/C31*100</f>
        <v>#DIV/0!</v>
      </c>
    </row>
    <row r="32" spans="1:5" ht="17.25" customHeight="1">
      <c r="A32" s="129" t="s">
        <v>38</v>
      </c>
      <c r="B32" s="128" t="s">
        <v>39</v>
      </c>
      <c r="C32" s="140">
        <v>130127</v>
      </c>
      <c r="D32" s="142">
        <v>22033</v>
      </c>
      <c r="E32" s="1">
        <f>D32/C32*100</f>
        <v>16.93192035473038</v>
      </c>
    </row>
    <row r="33" spans="1:5" ht="15" customHeight="1">
      <c r="A33" s="130" t="s">
        <v>40</v>
      </c>
      <c r="B33" s="131" t="s">
        <v>41</v>
      </c>
      <c r="C33" s="140">
        <v>0</v>
      </c>
      <c r="D33" s="142"/>
      <c r="E33" s="1"/>
    </row>
    <row r="34" spans="1:5" ht="24.75" customHeight="1">
      <c r="A34" s="111" t="s">
        <v>42</v>
      </c>
      <c r="B34" s="113" t="s">
        <v>100</v>
      </c>
      <c r="C34" s="140"/>
      <c r="D34" s="142"/>
      <c r="E34" s="101"/>
    </row>
    <row r="35" spans="1:5" ht="26.25" customHeight="1">
      <c r="A35" s="132" t="s">
        <v>42</v>
      </c>
      <c r="B35" s="133" t="s">
        <v>43</v>
      </c>
      <c r="C35" s="148"/>
      <c r="D35" s="144"/>
      <c r="E35" s="117"/>
    </row>
    <row r="36" spans="1:5" ht="54" customHeight="1" thickBot="1">
      <c r="A36" s="132" t="s">
        <v>101</v>
      </c>
      <c r="B36" s="133" t="s">
        <v>102</v>
      </c>
      <c r="C36" s="148"/>
      <c r="D36" s="150">
        <v>-1692</v>
      </c>
      <c r="E36" s="117"/>
    </row>
    <row r="37" spans="1:5" ht="27" customHeight="1" thickBot="1">
      <c r="A37" s="134" t="s">
        <v>44</v>
      </c>
      <c r="B37" s="135" t="s">
        <v>45</v>
      </c>
      <c r="C37" s="145"/>
      <c r="D37" s="149"/>
      <c r="E37" s="120"/>
    </row>
    <row r="38" spans="1:5" ht="18" customHeight="1" thickBot="1">
      <c r="A38" s="200" t="s">
        <v>46</v>
      </c>
      <c r="B38" s="201"/>
      <c r="C38" s="145">
        <f>C7+C25</f>
        <v>305982</v>
      </c>
      <c r="D38" s="145">
        <f>D7+D25</f>
        <v>35593</v>
      </c>
      <c r="E38" s="121">
        <f>D38/C38*100</f>
        <v>11.632383604264303</v>
      </c>
    </row>
    <row r="39" ht="10.5" customHeight="1">
      <c r="A39" s="136"/>
    </row>
    <row r="40" ht="12.75" hidden="1"/>
    <row r="41" spans="1:2" ht="14.25">
      <c r="A41" s="208" t="s">
        <v>123</v>
      </c>
      <c r="B41" s="208"/>
    </row>
    <row r="42" spans="1:2" ht="14.25">
      <c r="A42" s="92" t="s">
        <v>122</v>
      </c>
      <c r="B42" s="92"/>
    </row>
    <row r="44" ht="12.75">
      <c r="A44" s="2" t="s">
        <v>124</v>
      </c>
    </row>
    <row r="45" ht="12.75">
      <c r="A45" s="2" t="s">
        <v>125</v>
      </c>
    </row>
  </sheetData>
  <sheetProtection/>
  <mergeCells count="10">
    <mergeCell ref="A41:B41"/>
    <mergeCell ref="A1:E1"/>
    <mergeCell ref="A2:E2"/>
    <mergeCell ref="D3:E3"/>
    <mergeCell ref="D4:D6"/>
    <mergeCell ref="E4:E6"/>
    <mergeCell ref="A38:B38"/>
    <mergeCell ref="A4:A6"/>
    <mergeCell ref="B4:B6"/>
    <mergeCell ref="C4:C6"/>
  </mergeCells>
  <printOptions/>
  <pageMargins left="0.5511811023622047" right="0.2362204724409449" top="0.1968503937007874" bottom="0.1968503937007874" header="0.196850393700787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2" customWidth="1"/>
    <col min="2" max="2" width="59.421875" style="2" customWidth="1"/>
    <col min="3" max="3" width="13.140625" style="2" customWidth="1"/>
    <col min="4" max="4" width="8.421875" style="2" hidden="1" customWidth="1"/>
    <col min="5" max="5" width="12.140625" style="2" customWidth="1"/>
    <col min="6" max="6" width="6.7109375" style="2" hidden="1" customWidth="1"/>
    <col min="7" max="7" width="8.28125" style="2" customWidth="1"/>
    <col min="8" max="16384" width="9.140625" style="2" customWidth="1"/>
  </cols>
  <sheetData>
    <row r="1" spans="1:7" ht="12.75">
      <c r="A1" s="192" t="s">
        <v>113</v>
      </c>
      <c r="B1" s="192"/>
      <c r="C1" s="192"/>
      <c r="D1" s="192"/>
      <c r="E1" s="192"/>
      <c r="F1" s="192"/>
      <c r="G1" s="192"/>
    </row>
    <row r="2" spans="1:7" ht="12.75">
      <c r="A2" s="192" t="s">
        <v>127</v>
      </c>
      <c r="B2" s="192"/>
      <c r="C2" s="192"/>
      <c r="D2" s="192"/>
      <c r="E2" s="192"/>
      <c r="F2" s="192"/>
      <c r="G2" s="192"/>
    </row>
    <row r="3" spans="5:7" ht="12.75" customHeight="1" thickBot="1">
      <c r="E3" s="209" t="s">
        <v>47</v>
      </c>
      <c r="F3" s="209"/>
      <c r="G3" s="209"/>
    </row>
    <row r="4" spans="1:7" s="8" customFormat="1" ht="38.25" customHeight="1" thickBot="1">
      <c r="A4" s="3" t="s">
        <v>48</v>
      </c>
      <c r="B4" s="4" t="s">
        <v>49</v>
      </c>
      <c r="C4" s="5" t="s">
        <v>89</v>
      </c>
      <c r="D4" s="6" t="s">
        <v>50</v>
      </c>
      <c r="E4" s="5" t="s">
        <v>51</v>
      </c>
      <c r="F4" s="5" t="s">
        <v>52</v>
      </c>
      <c r="G4" s="7" t="s">
        <v>126</v>
      </c>
    </row>
    <row r="5" spans="1:7" ht="12" customHeight="1" thickBot="1">
      <c r="A5" s="9">
        <v>100</v>
      </c>
      <c r="B5" s="10" t="s">
        <v>53</v>
      </c>
      <c r="C5" s="151">
        <f>SUM(C6:C13)</f>
        <v>38780</v>
      </c>
      <c r="D5" s="151">
        <f>SUM(D6:D13)</f>
        <v>0</v>
      </c>
      <c r="E5" s="151">
        <f>SUM(E6:E13)</f>
        <v>5393</v>
      </c>
      <c r="F5" s="11"/>
      <c r="G5" s="12">
        <f>E5/C5*100</f>
        <v>13.90665291387313</v>
      </c>
    </row>
    <row r="6" spans="1:7" s="17" customFormat="1" ht="12.75" customHeight="1">
      <c r="A6" s="13">
        <v>102</v>
      </c>
      <c r="B6" s="14" t="s">
        <v>87</v>
      </c>
      <c r="C6" s="152">
        <v>1304</v>
      </c>
      <c r="D6" s="153"/>
      <c r="E6" s="152">
        <v>238</v>
      </c>
      <c r="F6" s="15"/>
      <c r="G6" s="16">
        <f>E6/C6*100</f>
        <v>18.25153374233129</v>
      </c>
    </row>
    <row r="7" spans="1:7" ht="23.25" customHeight="1">
      <c r="A7" s="18">
        <v>103</v>
      </c>
      <c r="B7" s="19" t="s">
        <v>54</v>
      </c>
      <c r="C7" s="154">
        <v>587</v>
      </c>
      <c r="D7" s="155"/>
      <c r="E7" s="154">
        <v>71</v>
      </c>
      <c r="F7" s="20"/>
      <c r="G7" s="21">
        <f>E7/C7*100</f>
        <v>12.095400340715502</v>
      </c>
    </row>
    <row r="8" spans="1:7" ht="24" customHeight="1">
      <c r="A8" s="18">
        <v>104</v>
      </c>
      <c r="B8" s="19" t="s">
        <v>88</v>
      </c>
      <c r="C8" s="154">
        <v>11752</v>
      </c>
      <c r="D8" s="155"/>
      <c r="E8" s="154">
        <v>1513</v>
      </c>
      <c r="F8" s="20"/>
      <c r="G8" s="21">
        <f aca="true" t="shared" si="0" ref="G8:G14">E8/C8*100</f>
        <v>12.874404356705242</v>
      </c>
    </row>
    <row r="9" spans="1:7" ht="12.75">
      <c r="A9" s="22">
        <v>105</v>
      </c>
      <c r="B9" s="23" t="s">
        <v>130</v>
      </c>
      <c r="C9" s="156">
        <v>4</v>
      </c>
      <c r="D9" s="157"/>
      <c r="E9" s="156"/>
      <c r="F9" s="24"/>
      <c r="G9" s="21"/>
    </row>
    <row r="10" spans="1:7" ht="24.75" customHeight="1">
      <c r="A10" s="22">
        <v>106</v>
      </c>
      <c r="B10" s="23" t="s">
        <v>118</v>
      </c>
      <c r="C10" s="156">
        <v>5327</v>
      </c>
      <c r="D10" s="157"/>
      <c r="E10" s="156">
        <v>769</v>
      </c>
      <c r="F10" s="24"/>
      <c r="G10" s="21">
        <f t="shared" si="0"/>
        <v>14.435892622489204</v>
      </c>
    </row>
    <row r="11" spans="1:7" ht="14.25" customHeight="1">
      <c r="A11" s="22">
        <v>107</v>
      </c>
      <c r="B11" s="23" t="s">
        <v>119</v>
      </c>
      <c r="C11" s="156"/>
      <c r="D11" s="157"/>
      <c r="E11" s="156"/>
      <c r="F11" s="24"/>
      <c r="G11" s="21"/>
    </row>
    <row r="12" spans="1:7" ht="12.75" customHeight="1">
      <c r="A12" s="22">
        <v>111</v>
      </c>
      <c r="B12" s="23" t="s">
        <v>120</v>
      </c>
      <c r="C12" s="156">
        <v>266</v>
      </c>
      <c r="D12" s="157"/>
      <c r="E12" s="156">
        <v>0</v>
      </c>
      <c r="F12" s="24"/>
      <c r="G12" s="21"/>
    </row>
    <row r="13" spans="1:7" ht="12.75" customHeight="1" thickBot="1">
      <c r="A13" s="25">
        <v>113</v>
      </c>
      <c r="B13" s="26" t="s">
        <v>56</v>
      </c>
      <c r="C13" s="158">
        <v>19540</v>
      </c>
      <c r="D13" s="159"/>
      <c r="E13" s="158">
        <v>2802</v>
      </c>
      <c r="F13" s="27"/>
      <c r="G13" s="28">
        <f t="shared" si="0"/>
        <v>14.339815762538382</v>
      </c>
    </row>
    <row r="14" spans="1:7" ht="12.75" customHeight="1" thickBot="1">
      <c r="A14" s="29">
        <v>200</v>
      </c>
      <c r="B14" s="30" t="s">
        <v>121</v>
      </c>
      <c r="C14" s="151">
        <v>425</v>
      </c>
      <c r="D14" s="160"/>
      <c r="E14" s="151">
        <v>39</v>
      </c>
      <c r="F14" s="11"/>
      <c r="G14" s="12">
        <f t="shared" si="0"/>
        <v>9.176470588235293</v>
      </c>
    </row>
    <row r="15" spans="1:7" ht="14.25" customHeight="1" thickBot="1">
      <c r="A15" s="31">
        <v>300</v>
      </c>
      <c r="B15" s="32" t="s">
        <v>57</v>
      </c>
      <c r="C15" s="161">
        <f>SUM(C16:C18)-1</f>
        <v>4314</v>
      </c>
      <c r="D15" s="161">
        <f>SUM(D16:D18)</f>
        <v>0</v>
      </c>
      <c r="E15" s="161">
        <f>SUM(E16:E18)</f>
        <v>382</v>
      </c>
      <c r="F15" s="33"/>
      <c r="G15" s="12">
        <f>E15/C15*100</f>
        <v>8.854891052387575</v>
      </c>
    </row>
    <row r="16" spans="1:7" ht="26.25" customHeight="1">
      <c r="A16" s="34">
        <v>309</v>
      </c>
      <c r="B16" s="19" t="s">
        <v>103</v>
      </c>
      <c r="C16" s="162">
        <v>3969</v>
      </c>
      <c r="D16" s="163"/>
      <c r="E16" s="162">
        <v>382</v>
      </c>
      <c r="F16" s="35"/>
      <c r="G16" s="21">
        <f aca="true" t="shared" si="1" ref="G16:G31">E16/C16*100</f>
        <v>9.62459057697153</v>
      </c>
    </row>
    <row r="17" spans="1:7" ht="13.5" customHeight="1">
      <c r="A17" s="36">
        <v>310</v>
      </c>
      <c r="B17" s="19" t="s">
        <v>58</v>
      </c>
      <c r="C17" s="154">
        <v>236</v>
      </c>
      <c r="D17" s="155"/>
      <c r="E17" s="154"/>
      <c r="F17" s="20"/>
      <c r="G17" s="21">
        <f t="shared" si="1"/>
        <v>0</v>
      </c>
    </row>
    <row r="18" spans="1:7" ht="24" customHeight="1" thickBot="1">
      <c r="A18" s="37">
        <v>314</v>
      </c>
      <c r="B18" s="38" t="s">
        <v>104</v>
      </c>
      <c r="C18" s="164">
        <v>110</v>
      </c>
      <c r="D18" s="165"/>
      <c r="E18" s="164"/>
      <c r="F18" s="39"/>
      <c r="G18" s="21">
        <f t="shared" si="1"/>
        <v>0</v>
      </c>
    </row>
    <row r="19" spans="1:7" ht="12.75" customHeight="1" thickBot="1">
      <c r="A19" s="31">
        <v>400</v>
      </c>
      <c r="B19" s="40" t="s">
        <v>59</v>
      </c>
      <c r="C19" s="161">
        <f>SUM(C20:C26)</f>
        <v>5458</v>
      </c>
      <c r="D19" s="161">
        <f>SUM(D20:D26)</f>
        <v>0</v>
      </c>
      <c r="E19" s="161">
        <f>SUM(E20:E26)</f>
        <v>642</v>
      </c>
      <c r="F19" s="33"/>
      <c r="G19" s="12">
        <f>E19/C19*100</f>
        <v>11.76255038475632</v>
      </c>
    </row>
    <row r="20" spans="1:7" ht="12" customHeight="1">
      <c r="A20" s="41">
        <v>405</v>
      </c>
      <c r="B20" s="42" t="s">
        <v>60</v>
      </c>
      <c r="C20" s="166">
        <v>215</v>
      </c>
      <c r="D20" s="167"/>
      <c r="E20" s="166"/>
      <c r="F20" s="43"/>
      <c r="G20" s="21">
        <v>0</v>
      </c>
    </row>
    <row r="21" spans="1:7" ht="12" customHeight="1">
      <c r="A21" s="44">
        <v>406</v>
      </c>
      <c r="B21" s="45" t="s">
        <v>61</v>
      </c>
      <c r="C21" s="162"/>
      <c r="D21" s="163"/>
      <c r="E21" s="162"/>
      <c r="F21" s="35"/>
      <c r="G21" s="21"/>
    </row>
    <row r="22" spans="1:7" ht="12" customHeight="1">
      <c r="A22" s="44">
        <v>407</v>
      </c>
      <c r="B22" s="46" t="s">
        <v>62</v>
      </c>
      <c r="C22" s="162"/>
      <c r="D22" s="163"/>
      <c r="E22" s="162"/>
      <c r="F22" s="35"/>
      <c r="G22" s="21"/>
    </row>
    <row r="23" spans="1:7" ht="12" customHeight="1">
      <c r="A23" s="47">
        <v>408</v>
      </c>
      <c r="B23" s="48" t="s">
        <v>63</v>
      </c>
      <c r="C23" s="164"/>
      <c r="D23" s="165"/>
      <c r="E23" s="164"/>
      <c r="F23" s="39"/>
      <c r="G23" s="21"/>
    </row>
    <row r="24" spans="1:7" ht="12" customHeight="1">
      <c r="A24" s="49">
        <v>409</v>
      </c>
      <c r="B24" s="50" t="s">
        <v>105</v>
      </c>
      <c r="C24" s="154">
        <v>4293</v>
      </c>
      <c r="D24" s="168"/>
      <c r="E24" s="169">
        <v>603</v>
      </c>
      <c r="F24" s="51"/>
      <c r="G24" s="21">
        <f t="shared" si="1"/>
        <v>14.046121593291405</v>
      </c>
    </row>
    <row r="25" spans="1:7" ht="12" customHeight="1">
      <c r="A25" s="49">
        <v>410</v>
      </c>
      <c r="B25" s="50" t="s">
        <v>106</v>
      </c>
      <c r="C25" s="154">
        <v>65</v>
      </c>
      <c r="D25" s="168"/>
      <c r="E25" s="169"/>
      <c r="F25" s="51"/>
      <c r="G25" s="21">
        <f t="shared" si="1"/>
        <v>0</v>
      </c>
    </row>
    <row r="26" spans="1:7" ht="12" customHeight="1" thickBot="1">
      <c r="A26" s="47">
        <v>412</v>
      </c>
      <c r="B26" s="52" t="s">
        <v>64</v>
      </c>
      <c r="C26" s="164">
        <v>885</v>
      </c>
      <c r="D26" s="165"/>
      <c r="E26" s="164">
        <v>39</v>
      </c>
      <c r="F26" s="39"/>
      <c r="G26" s="21">
        <f t="shared" si="1"/>
        <v>4.406779661016949</v>
      </c>
    </row>
    <row r="27" spans="1:7" s="56" customFormat="1" ht="15.75" customHeight="1" thickBot="1">
      <c r="A27" s="53">
        <v>500</v>
      </c>
      <c r="B27" s="54" t="s">
        <v>65</v>
      </c>
      <c r="C27" s="170">
        <f>SUM(C28:C31)</f>
        <v>78791</v>
      </c>
      <c r="D27" s="170">
        <f>SUM(D28:D31)</f>
        <v>0</v>
      </c>
      <c r="E27" s="170">
        <f>SUM(E28:E31)</f>
        <v>1883</v>
      </c>
      <c r="F27" s="55"/>
      <c r="G27" s="12">
        <f>E27/C27*100</f>
        <v>2.3898668629665822</v>
      </c>
    </row>
    <row r="28" spans="1:7" ht="12" customHeight="1">
      <c r="A28" s="57">
        <v>501</v>
      </c>
      <c r="B28" s="58" t="s">
        <v>66</v>
      </c>
      <c r="C28" s="154">
        <v>64191</v>
      </c>
      <c r="D28" s="155"/>
      <c r="E28" s="154"/>
      <c r="F28" s="20"/>
      <c r="G28" s="21">
        <f t="shared" si="1"/>
        <v>0</v>
      </c>
    </row>
    <row r="29" spans="1:7" ht="12" customHeight="1">
      <c r="A29" s="57">
        <v>502</v>
      </c>
      <c r="B29" s="58" t="s">
        <v>67</v>
      </c>
      <c r="C29" s="154">
        <v>4425</v>
      </c>
      <c r="D29" s="155"/>
      <c r="E29" s="154">
        <v>148</v>
      </c>
      <c r="F29" s="20"/>
      <c r="G29" s="21">
        <f t="shared" si="1"/>
        <v>3.344632768361582</v>
      </c>
    </row>
    <row r="30" spans="1:7" ht="12" customHeight="1">
      <c r="A30" s="59">
        <v>503</v>
      </c>
      <c r="B30" s="60" t="s">
        <v>68</v>
      </c>
      <c r="C30" s="156">
        <v>5428</v>
      </c>
      <c r="D30" s="157"/>
      <c r="E30" s="156">
        <v>1002</v>
      </c>
      <c r="F30" s="24"/>
      <c r="G30" s="21">
        <f t="shared" si="1"/>
        <v>18.459837877671333</v>
      </c>
    </row>
    <row r="31" spans="1:7" ht="12" customHeight="1" thickBot="1">
      <c r="A31" s="59">
        <v>505</v>
      </c>
      <c r="B31" s="60" t="s">
        <v>69</v>
      </c>
      <c r="C31" s="156">
        <v>4747</v>
      </c>
      <c r="D31" s="157"/>
      <c r="E31" s="156">
        <v>733</v>
      </c>
      <c r="F31" s="24"/>
      <c r="G31" s="21">
        <f t="shared" si="1"/>
        <v>15.44133136717927</v>
      </c>
    </row>
    <row r="32" spans="1:7" s="56" customFormat="1" ht="12" customHeight="1" thickBot="1">
      <c r="A32" s="53">
        <v>600</v>
      </c>
      <c r="B32" s="54" t="s">
        <v>70</v>
      </c>
      <c r="C32" s="170">
        <v>344</v>
      </c>
      <c r="D32" s="171"/>
      <c r="E32" s="170">
        <v>9</v>
      </c>
      <c r="F32" s="55"/>
      <c r="G32" s="12">
        <f>E32/C32*100</f>
        <v>2.616279069767442</v>
      </c>
    </row>
    <row r="33" spans="1:7" s="56" customFormat="1" ht="12" customHeight="1" thickBot="1">
      <c r="A33" s="9">
        <v>700</v>
      </c>
      <c r="B33" s="10" t="s">
        <v>71</v>
      </c>
      <c r="C33" s="172">
        <f>SUM(C34:C37)</f>
        <v>182894</v>
      </c>
      <c r="D33" s="172">
        <f>SUM(D34:D37)</f>
        <v>0</v>
      </c>
      <c r="E33" s="172">
        <f>SUM(E34:E37)+1</f>
        <v>22500</v>
      </c>
      <c r="F33" s="61"/>
      <c r="G33" s="12">
        <f>E33/C33*100</f>
        <v>12.30220783623301</v>
      </c>
    </row>
    <row r="34" spans="1:7" s="56" customFormat="1" ht="12" customHeight="1">
      <c r="A34" s="62">
        <v>701</v>
      </c>
      <c r="B34" s="63" t="s">
        <v>72</v>
      </c>
      <c r="C34" s="173">
        <v>74576</v>
      </c>
      <c r="D34" s="174"/>
      <c r="E34" s="173">
        <v>9273</v>
      </c>
      <c r="F34" s="63"/>
      <c r="G34" s="21">
        <f aca="true" t="shared" si="2" ref="G34:G44">E34/C34*100</f>
        <v>12.434295215618967</v>
      </c>
    </row>
    <row r="35" spans="1:7" s="56" customFormat="1" ht="12" customHeight="1">
      <c r="A35" s="57">
        <v>702</v>
      </c>
      <c r="B35" s="58" t="s">
        <v>73</v>
      </c>
      <c r="C35" s="175">
        <v>97213</v>
      </c>
      <c r="D35" s="176"/>
      <c r="E35" s="175">
        <v>12591</v>
      </c>
      <c r="F35" s="58"/>
      <c r="G35" s="21">
        <f t="shared" si="2"/>
        <v>12.951971444148416</v>
      </c>
    </row>
    <row r="36" spans="1:7" s="56" customFormat="1" ht="12" customHeight="1">
      <c r="A36" s="57">
        <v>707</v>
      </c>
      <c r="B36" s="64" t="s">
        <v>74</v>
      </c>
      <c r="C36" s="175">
        <v>5303</v>
      </c>
      <c r="D36" s="176"/>
      <c r="E36" s="175">
        <v>25</v>
      </c>
      <c r="F36" s="58"/>
      <c r="G36" s="21">
        <f t="shared" si="2"/>
        <v>0.4714312653215161</v>
      </c>
    </row>
    <row r="37" spans="1:7" s="56" customFormat="1" ht="12" customHeight="1" thickBot="1">
      <c r="A37" s="59">
        <v>709</v>
      </c>
      <c r="B37" s="65" t="s">
        <v>75</v>
      </c>
      <c r="C37" s="177">
        <v>5802</v>
      </c>
      <c r="D37" s="178"/>
      <c r="E37" s="177">
        <v>610</v>
      </c>
      <c r="F37" s="60"/>
      <c r="G37" s="21">
        <f t="shared" si="2"/>
        <v>10.513615994484661</v>
      </c>
    </row>
    <row r="38" spans="1:7" s="56" customFormat="1" ht="12" customHeight="1" thickBot="1">
      <c r="A38" s="31">
        <v>800</v>
      </c>
      <c r="B38" s="40" t="s">
        <v>76</v>
      </c>
      <c r="C38" s="170">
        <f>SUM(C39:C40)</f>
        <v>21575</v>
      </c>
      <c r="D38" s="170">
        <f>SUM(D39:D40)</f>
        <v>0</v>
      </c>
      <c r="E38" s="170">
        <f>SUM(E39:E40)</f>
        <v>3566</v>
      </c>
      <c r="F38" s="55"/>
      <c r="G38" s="12">
        <f>E38/C38*100</f>
        <v>16.528389339513325</v>
      </c>
    </row>
    <row r="39" spans="1:7" s="56" customFormat="1" ht="12" customHeight="1">
      <c r="A39" s="62">
        <v>801</v>
      </c>
      <c r="B39" s="63" t="s">
        <v>77</v>
      </c>
      <c r="C39" s="173">
        <v>19615</v>
      </c>
      <c r="D39" s="174"/>
      <c r="E39" s="173">
        <v>3291</v>
      </c>
      <c r="F39" s="63"/>
      <c r="G39" s="21">
        <f t="shared" si="2"/>
        <v>16.777976038745855</v>
      </c>
    </row>
    <row r="40" spans="1:7" s="56" customFormat="1" ht="12" customHeight="1" thickBot="1">
      <c r="A40" s="59">
        <v>804</v>
      </c>
      <c r="B40" s="60" t="s">
        <v>78</v>
      </c>
      <c r="C40" s="177">
        <v>1960</v>
      </c>
      <c r="D40" s="178"/>
      <c r="E40" s="177">
        <v>275</v>
      </c>
      <c r="F40" s="60"/>
      <c r="G40" s="21">
        <f t="shared" si="2"/>
        <v>14.030612244897958</v>
      </c>
    </row>
    <row r="41" spans="1:7" s="56" customFormat="1" ht="12" customHeight="1" thickBot="1">
      <c r="A41" s="66">
        <v>1000</v>
      </c>
      <c r="B41" s="40" t="s">
        <v>80</v>
      </c>
      <c r="C41" s="170">
        <f>SUM(C42:C44)</f>
        <v>36251</v>
      </c>
      <c r="D41" s="170">
        <f>SUM(D42:D44)</f>
        <v>0</v>
      </c>
      <c r="E41" s="170">
        <f>SUM(E42:E44)</f>
        <v>4757</v>
      </c>
      <c r="F41" s="55"/>
      <c r="G41" s="12">
        <f>E41/C41*100</f>
        <v>13.122396623541418</v>
      </c>
    </row>
    <row r="42" spans="1:7" s="56" customFormat="1" ht="12" customHeight="1">
      <c r="A42" s="67">
        <v>1002</v>
      </c>
      <c r="B42" s="68" t="s">
        <v>107</v>
      </c>
      <c r="C42" s="175"/>
      <c r="D42" s="174"/>
      <c r="E42" s="175"/>
      <c r="F42" s="63"/>
      <c r="G42" s="21"/>
    </row>
    <row r="43" spans="1:7" s="70" customFormat="1" ht="12" customHeight="1">
      <c r="A43" s="69">
        <v>1003</v>
      </c>
      <c r="B43" s="64" t="s">
        <v>81</v>
      </c>
      <c r="C43" s="179">
        <v>34930</v>
      </c>
      <c r="D43" s="180"/>
      <c r="E43" s="179">
        <v>4650</v>
      </c>
      <c r="F43" s="64"/>
      <c r="G43" s="21">
        <f t="shared" si="2"/>
        <v>13.312338963641569</v>
      </c>
    </row>
    <row r="44" spans="1:7" s="56" customFormat="1" ht="12" customHeight="1" thickBot="1">
      <c r="A44" s="71">
        <v>1006</v>
      </c>
      <c r="B44" s="72" t="s">
        <v>82</v>
      </c>
      <c r="C44" s="181">
        <v>1321</v>
      </c>
      <c r="D44" s="182"/>
      <c r="E44" s="181">
        <v>107</v>
      </c>
      <c r="F44" s="73"/>
      <c r="G44" s="21">
        <f t="shared" si="2"/>
        <v>8.0999242997729</v>
      </c>
    </row>
    <row r="45" spans="1:7" ht="13.5" customHeight="1" hidden="1">
      <c r="A45" s="74">
        <v>1101</v>
      </c>
      <c r="B45" s="75" t="s">
        <v>83</v>
      </c>
      <c r="C45" s="166"/>
      <c r="D45" s="167"/>
      <c r="E45" s="166"/>
      <c r="F45" s="43"/>
      <c r="G45" s="76"/>
    </row>
    <row r="46" spans="1:7" ht="13.5" customHeight="1" hidden="1">
      <c r="A46" s="67">
        <v>1102</v>
      </c>
      <c r="B46" s="64" t="s">
        <v>84</v>
      </c>
      <c r="C46" s="154"/>
      <c r="D46" s="155"/>
      <c r="E46" s="154"/>
      <c r="F46" s="20"/>
      <c r="G46" s="21"/>
    </row>
    <row r="47" spans="1:7" ht="14.25" customHeight="1" hidden="1">
      <c r="A47" s="67">
        <v>1103</v>
      </c>
      <c r="B47" s="64" t="s">
        <v>85</v>
      </c>
      <c r="C47" s="154"/>
      <c r="D47" s="155"/>
      <c r="E47" s="154"/>
      <c r="F47" s="20"/>
      <c r="G47" s="21"/>
    </row>
    <row r="48" spans="1:7" ht="13.5" customHeight="1" hidden="1" thickBot="1">
      <c r="A48" s="77">
        <v>1104</v>
      </c>
      <c r="B48" s="52" t="s">
        <v>86</v>
      </c>
      <c r="C48" s="164"/>
      <c r="D48" s="165"/>
      <c r="E48" s="164"/>
      <c r="F48" s="39"/>
      <c r="G48" s="78"/>
    </row>
    <row r="49" spans="1:7" ht="13.5" customHeight="1" thickBot="1">
      <c r="A49" s="66">
        <v>1100</v>
      </c>
      <c r="B49" s="40" t="s">
        <v>79</v>
      </c>
      <c r="C49" s="161">
        <f>SUM(C50:C52)</f>
        <v>3093</v>
      </c>
      <c r="D49" s="161">
        <f>SUM(D50:D52)</f>
        <v>0</v>
      </c>
      <c r="E49" s="161">
        <f>SUM(E50:E52)</f>
        <v>601</v>
      </c>
      <c r="F49" s="79"/>
      <c r="G49" s="12">
        <f>E49/C49*100</f>
        <v>19.430973165211768</v>
      </c>
    </row>
    <row r="50" spans="1:7" ht="13.5" customHeight="1">
      <c r="A50" s="69">
        <v>1101</v>
      </c>
      <c r="B50" s="80" t="s">
        <v>108</v>
      </c>
      <c r="C50" s="162">
        <v>3093</v>
      </c>
      <c r="D50" s="183"/>
      <c r="E50" s="184">
        <v>601</v>
      </c>
      <c r="F50" s="81"/>
      <c r="G50" s="21">
        <f>E50/C50*100</f>
        <v>19.430973165211768</v>
      </c>
    </row>
    <row r="51" spans="1:7" ht="13.5" customHeight="1">
      <c r="A51" s="67">
        <v>1102</v>
      </c>
      <c r="B51" s="64" t="s">
        <v>109</v>
      </c>
      <c r="C51" s="154"/>
      <c r="D51" s="168"/>
      <c r="E51" s="169"/>
      <c r="F51" s="51"/>
      <c r="G51" s="21"/>
    </row>
    <row r="52" spans="1:7" ht="13.5" customHeight="1" thickBot="1">
      <c r="A52" s="82">
        <v>1103</v>
      </c>
      <c r="B52" s="65" t="s">
        <v>110</v>
      </c>
      <c r="C52" s="156"/>
      <c r="D52" s="185"/>
      <c r="E52" s="186"/>
      <c r="F52" s="83"/>
      <c r="G52" s="21"/>
    </row>
    <row r="53" spans="1:7" ht="13.5" customHeight="1" thickBot="1">
      <c r="A53" s="66">
        <v>1200</v>
      </c>
      <c r="B53" s="40" t="s">
        <v>111</v>
      </c>
      <c r="C53" s="187"/>
      <c r="D53" s="188"/>
      <c r="E53" s="189"/>
      <c r="F53" s="84"/>
      <c r="G53" s="85"/>
    </row>
    <row r="54" spans="1:7" ht="13.5" customHeight="1" thickBot="1">
      <c r="A54" s="86">
        <v>1300</v>
      </c>
      <c r="B54" s="87" t="s">
        <v>55</v>
      </c>
      <c r="C54" s="164">
        <v>5</v>
      </c>
      <c r="D54" s="190"/>
      <c r="E54" s="191">
        <v>1</v>
      </c>
      <c r="F54" s="88"/>
      <c r="G54" s="89">
        <f>E54/C54*100</f>
        <v>20</v>
      </c>
    </row>
    <row r="55" spans="1:7" ht="16.5" customHeight="1" thickBot="1">
      <c r="A55" s="90"/>
      <c r="B55" s="91" t="s">
        <v>112</v>
      </c>
      <c r="C55" s="187">
        <f>C5+C14+C15+C19+C27+C32+C33+C38+C41+C49+C54</f>
        <v>371930</v>
      </c>
      <c r="D55" s="187">
        <f>D5+D14+D15+D19+D27+D32+D33+D38+D41+D49+D54</f>
        <v>0</v>
      </c>
      <c r="E55" s="187">
        <f>E5+E14+E15+E19+E27+E32+E33+E38+E41+E49+E54-1</f>
        <v>39772</v>
      </c>
      <c r="F55" s="84"/>
      <c r="G55" s="85">
        <f>E55/C55*100</f>
        <v>10.693410050278278</v>
      </c>
    </row>
    <row r="56" ht="9.75" customHeight="1"/>
    <row r="57" spans="1:2" ht="14.25">
      <c r="A57" s="208" t="s">
        <v>123</v>
      </c>
      <c r="B57" s="208"/>
    </row>
    <row r="58" spans="1:2" ht="14.25">
      <c r="A58" s="92" t="s">
        <v>122</v>
      </c>
      <c r="B58" s="92"/>
    </row>
    <row r="60" ht="12.75">
      <c r="A60" s="2" t="s">
        <v>124</v>
      </c>
    </row>
    <row r="61" ht="12.75">
      <c r="A61" s="2" t="s">
        <v>125</v>
      </c>
    </row>
  </sheetData>
  <sheetProtection/>
  <mergeCells count="4">
    <mergeCell ref="A57:B57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2016-05-25T05:55:41Z</cp:lastPrinted>
  <dcterms:created xsi:type="dcterms:W3CDTF">1996-10-08T23:32:33Z</dcterms:created>
  <dcterms:modified xsi:type="dcterms:W3CDTF">2016-05-25T05:55:45Z</dcterms:modified>
  <cp:category/>
  <cp:version/>
  <cp:contentType/>
  <cp:contentStatus/>
</cp:coreProperties>
</file>