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<sst xmlns="http://schemas.openxmlformats.org/spreadsheetml/2006/main" count="142" uniqueCount="137">
  <si>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</si>
  <si>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</si>
  <si>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</si>
  <si>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</si>
  <si>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</si>
  <si>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</si>
  <si>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</si>
  <si>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</si>
  <si>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</si>
  <si>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</si>
  <si>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</si>
  <si>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</si>
  <si>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</si>
  <si>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</si>
  <si>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</si>
  <si>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</si>
  <si>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</si>
  <si>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</si>
  <si>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</si>
  <si>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</si>
  <si>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</si>
  <si>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</si>
  <si>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</si>
  <si>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</si>
  <si>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</si>
  <si>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</si>
  <si>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</si>
  <si>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</si>
  <si>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</si>
  <si>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</si>
  <si>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</si>
  <si>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</si>
  <si>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</si>
  <si>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</si>
  <si>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</si>
  <si>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</si>
  <si>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</si>
  <si>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</si>
  <si>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</si>
  <si>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</si>
  <si>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</si>
  <si>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</si>
  <si>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</si>
  <si>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</si>
  <si>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</si>
  <si>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</si>
  <si>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</si>
  <si>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</si>
  <si>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</si>
  <si>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</si>
  <si>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</si>
  <si>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</si>
  <si>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</si>
  <si>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</si>
  <si>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</si>
  <si>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</si>
  <si>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</si>
  <si>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</si>
  <si>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</si>
  <si>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</si>
  <si>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</si>
  <si>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</si>
  <si>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</si>
  <si>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</si>
  <si>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</si>
  <si>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</si>
  <si>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</si>
  <si>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</si>
  <si>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</si>
  <si>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</si>
  <si>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</si>
  <si>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</si>
  <si>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</si>
  <si>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</si>
  <si>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</si>
  <si>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</si>
  <si>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</si>
  <si>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</si>
  <si>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</si>
  <si>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</si>
  <si>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</si>
  <si>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</si>
  <si>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</si>
  <si>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</si>
  <si>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</si>
  <si>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</si>
  <si>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</si>
  <si>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</si>
  <si>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</si>
  <si>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</si>
  <si>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</si>
  <si>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</si>
  <si>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</si>
  <si>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</si>
  <si>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</si>
  <si>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</si>
  <si>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</si>
  <si>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</si>
  <si>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</si>
  <si>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</si>
  <si>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</si>
  <si>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</si>
  <si>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</si>
  <si>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</si>
  <si>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</si>
  <si>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</si>
  <si>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</si>
  <si>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</si>
  <si>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</si>
  <si>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</si>
  <si>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</si>
  <si>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</si>
  <si>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</si>
  <si>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</si>
  <si>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</si>
  <si>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</si>
  <si>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</si>
  <si>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</si>
  <si>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</si>
  <si>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</si>
  <si>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</si>
  <si>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</si>
  <si>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</si>
  <si>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</si>
  <si>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</si>
  <si>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</si>
  <si>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</si>
  <si>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</si>
  <si>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</si>
  <si>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</si>
  <si>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</si>
  <si>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</si>
  <si>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</si>
  <si>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</si>
  <si>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</si>
  <si>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июня 2022 года.</t>
  </si>
  <si>
    <t>по расходам  по состоянию на 01 июня 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</si>
</sst>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A1" sqref="A1:IV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3" t="s">
        <v>105</v>
      </c>
      <c r="B2" s="193"/>
      <c r="C2" s="193"/>
      <c r="D2" s="193"/>
      <c r="E2" s="193"/>
      <c r="F2" s="193"/>
      <c r="G2" s="193"/>
    </row>
    <row r="3" spans="1:7" ht="12.75" customHeight="1">
      <c r="A3" s="193" t="s">
        <v>135</v>
      </c>
      <c r="B3" s="193"/>
      <c r="C3" s="193"/>
      <c r="D3" s="193"/>
      <c r="E3" s="193"/>
      <c r="F3" s="193"/>
      <c r="G3" s="193"/>
    </row>
    <row r="4" spans="5:7" ht="11.25" customHeight="1" thickBot="1">
      <c r="E4" s="194" t="s">
        <v>0</v>
      </c>
      <c r="F4" s="194"/>
      <c r="G4" s="194"/>
    </row>
    <row r="5" spans="1:7" ht="12.75">
      <c r="A5" s="186" t="s">
        <v>1</v>
      </c>
      <c r="B5" s="186" t="s">
        <v>2</v>
      </c>
      <c r="C5" s="189" t="s">
        <v>84</v>
      </c>
      <c r="D5" s="189" t="s">
        <v>86</v>
      </c>
      <c r="E5" s="195" t="s">
        <v>3</v>
      </c>
      <c r="F5" s="189" t="s">
        <v>85</v>
      </c>
      <c r="G5" s="181" t="s">
        <v>87</v>
      </c>
    </row>
    <row r="6" spans="1:7" ht="12.75">
      <c r="A6" s="187"/>
      <c r="B6" s="187"/>
      <c r="C6" s="190"/>
      <c r="D6" s="190"/>
      <c r="E6" s="196"/>
      <c r="F6" s="190"/>
      <c r="G6" s="182"/>
    </row>
    <row r="7" spans="1:7" ht="21" customHeight="1" thickBot="1">
      <c r="A7" s="188"/>
      <c r="B7" s="188"/>
      <c r="C7" s="191"/>
      <c r="D7" s="191"/>
      <c r="E7" s="197"/>
      <c r="F7" s="191"/>
      <c r="G7" s="183"/>
    </row>
    <row r="8" spans="1:7" ht="16.5" customHeight="1" thickBot="1">
      <c r="A8" s="121" t="s">
        <v>4</v>
      </c>
      <c r="B8" s="122" t="s">
        <v>5</v>
      </c>
      <c r="C8" s="123">
        <f>SUM(C9:C25)</f>
        <v>197019</v>
      </c>
      <c r="D8" s="124">
        <f>SUM(D9:D25)</f>
        <v>82091.25</v>
      </c>
      <c r="E8" s="124">
        <f>SUM(E9:E25)</f>
        <v>71417</v>
      </c>
      <c r="F8" s="125">
        <f>E8/D8*100</f>
        <v>86.99709165105904</v>
      </c>
      <c r="G8" s="125">
        <f>E8/C8*100</f>
        <v>36.248788187941265</v>
      </c>
    </row>
    <row r="9" spans="1:7" ht="13.5" customHeight="1">
      <c r="A9" s="126" t="s">
        <v>6</v>
      </c>
      <c r="B9" s="127" t="s">
        <v>7</v>
      </c>
      <c r="C9" s="128">
        <v>159655</v>
      </c>
      <c r="D9" s="61">
        <f>C9/12*5</f>
        <v>66522.91666666667</v>
      </c>
      <c r="E9" s="129">
        <v>47087</v>
      </c>
      <c r="F9" s="130">
        <f>E9/D9*100</f>
        <v>70.78312611568694</v>
      </c>
      <c r="G9" s="130">
        <f>E9/C9*100</f>
        <v>29.492969214869564</v>
      </c>
    </row>
    <row r="10" spans="1:7" ht="27.75" customHeight="1">
      <c r="A10" s="131" t="s">
        <v>106</v>
      </c>
      <c r="B10" s="132" t="s">
        <v>108</v>
      </c>
      <c r="C10" s="133">
        <v>9420</v>
      </c>
      <c r="D10" s="5">
        <f>C10/12*5</f>
        <v>3925</v>
      </c>
      <c r="E10" s="5">
        <v>4209</v>
      </c>
      <c r="F10" s="2">
        <f>E10/D10*100</f>
        <v>107.23566878980893</v>
      </c>
      <c r="G10" s="2">
        <f>E10/C10*100</f>
        <v>44.681528662420384</v>
      </c>
    </row>
    <row r="11" spans="1:7" ht="27.75" customHeight="1">
      <c r="A11" s="131" t="s">
        <v>118</v>
      </c>
      <c r="B11" s="134" t="s">
        <v>119</v>
      </c>
      <c r="C11" s="133">
        <v>6873</v>
      </c>
      <c r="D11" s="5">
        <f>C11/12*5</f>
        <v>2863.75</v>
      </c>
      <c r="E11" s="5">
        <v>4616</v>
      </c>
      <c r="F11" s="2">
        <f>E11/D11*100</f>
        <v>161.1872544740288</v>
      </c>
      <c r="G11" s="2">
        <f>E11/C11*100</f>
        <v>67.16135603084533</v>
      </c>
    </row>
    <row r="12" spans="1:7" ht="24.75" customHeight="1">
      <c r="A12" s="135" t="s">
        <v>8</v>
      </c>
      <c r="B12" s="136" t="s">
        <v>9</v>
      </c>
      <c r="C12" s="133">
        <v>0</v>
      </c>
      <c r="D12" s="5">
        <f>C12/12*5</f>
        <v>0</v>
      </c>
      <c r="E12" s="5">
        <v>109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907</v>
      </c>
      <c r="D14" s="5">
        <f>C14/12*5</f>
        <v>377.91666666666663</v>
      </c>
      <c r="E14" s="139">
        <v>470</v>
      </c>
      <c r="F14" s="2">
        <f>E14/D14*100</f>
        <v>124.36604189636165</v>
      </c>
      <c r="G14" s="2">
        <f>E14/C14*100</f>
        <v>51.81918412348401</v>
      </c>
    </row>
    <row r="15" spans="1:7" ht="12.75" customHeight="1">
      <c r="A15" s="137" t="s">
        <v>12</v>
      </c>
      <c r="B15" s="138" t="s">
        <v>13</v>
      </c>
      <c r="C15" s="133">
        <v>1802</v>
      </c>
      <c r="D15" s="5">
        <f>C15/12*5</f>
        <v>750.8333333333333</v>
      </c>
      <c r="E15" s="139">
        <v>229</v>
      </c>
      <c r="F15" s="2">
        <f>E15/D15*100</f>
        <v>30.49944506104329</v>
      </c>
      <c r="G15" s="2">
        <f>E15/C15*100</f>
        <v>12.708102108768035</v>
      </c>
    </row>
    <row r="16" spans="1:7" ht="12.75">
      <c r="A16" s="141" t="s">
        <v>14</v>
      </c>
      <c r="B16" s="139" t="s">
        <v>15</v>
      </c>
      <c r="C16" s="133">
        <v>5577</v>
      </c>
      <c r="D16" s="5">
        <f>C16/12*5</f>
        <v>2323.75</v>
      </c>
      <c r="E16" s="139">
        <v>1747</v>
      </c>
      <c r="F16" s="2">
        <f>E16/D16*100</f>
        <v>75.18020441097364</v>
      </c>
      <c r="G16" s="2">
        <f>E16/C16*100</f>
        <v>31.32508517123902</v>
      </c>
    </row>
    <row r="17" spans="1:7" ht="12.75">
      <c r="A17" s="141" t="s">
        <v>16</v>
      </c>
      <c r="B17" s="14" t="s">
        <v>17</v>
      </c>
      <c r="C17" s="133"/>
      <c r="D17" s="5"/>
      <c r="E17" s="139">
        <v>12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12180</v>
      </c>
      <c r="D19" s="5">
        <f>C19/12*5</f>
        <v>5075</v>
      </c>
      <c r="E19" s="139">
        <v>6821</v>
      </c>
      <c r="F19" s="2">
        <f>E19/D19*100</f>
        <v>134.4039408866995</v>
      </c>
      <c r="G19" s="2">
        <f>E19/C19*100</f>
        <v>56.0016420361248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105</v>
      </c>
      <c r="D21" s="5">
        <f>C21/12*5</f>
        <v>43.75</v>
      </c>
      <c r="E21" s="139">
        <v>1740</v>
      </c>
      <c r="F21" s="2">
        <f>E21/D21*100</f>
        <v>3977.1428571428573</v>
      </c>
      <c r="G21" s="2">
        <f>E21/C21*100</f>
        <v>1657.1428571428573</v>
      </c>
    </row>
    <row r="22" spans="1:7" ht="25.5">
      <c r="A22" s="141" t="s">
        <v>24</v>
      </c>
      <c r="B22" s="145" t="s">
        <v>25</v>
      </c>
      <c r="C22" s="133">
        <v>500</v>
      </c>
      <c r="D22" s="5">
        <f>C22/12*5</f>
        <v>208.33333333333331</v>
      </c>
      <c r="E22" s="139">
        <v>3498</v>
      </c>
      <c r="F22" s="2">
        <f>E22/D22*100</f>
        <v>1679.0400000000002</v>
      </c>
      <c r="G22" s="2">
        <f>E22/C22*100</f>
        <v>699.6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/>
      <c r="D24" s="5"/>
      <c r="E24" s="139">
        <v>1178</v>
      </c>
      <c r="F24" s="2"/>
      <c r="G24" s="2"/>
    </row>
    <row r="25" spans="1:7" ht="13.5" thickBot="1">
      <c r="A25" s="147" t="s">
        <v>30</v>
      </c>
      <c r="B25" s="148" t="s">
        <v>31</v>
      </c>
      <c r="C25" s="149"/>
      <c r="D25" s="150"/>
      <c r="E25" s="148">
        <v>-299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775223</v>
      </c>
      <c r="D26" s="154">
        <f>D27+D36+D37+D38</f>
        <v>171769</v>
      </c>
      <c r="E26" s="154">
        <f>E27+E36+E37+E38</f>
        <v>177846</v>
      </c>
      <c r="F26" s="155">
        <f>E26/D26*100</f>
        <v>103.53789100477968</v>
      </c>
      <c r="G26" s="155">
        <f aca="true" t="shared" si="0" ref="G26:G31">E26/C26*100</f>
        <v>22.941269802366545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770373</v>
      </c>
      <c r="D27" s="154">
        <f>SUM(D28,D31,D34,D35)</f>
        <v>171769</v>
      </c>
      <c r="E27" s="179">
        <f>SUM(E28,E31,E34,E35)</f>
        <v>192916</v>
      </c>
      <c r="F27" s="155">
        <f>E27/D27*100</f>
        <v>112.31130180649593</v>
      </c>
      <c r="G27" s="155">
        <f t="shared" si="0"/>
        <v>25.041895289684348</v>
      </c>
    </row>
    <row r="28" spans="1:7" ht="25.5">
      <c r="A28" s="158" t="s">
        <v>126</v>
      </c>
      <c r="B28" s="159" t="s">
        <v>125</v>
      </c>
      <c r="C28" s="160">
        <f>C29+C30</f>
        <v>197489</v>
      </c>
      <c r="D28" s="180">
        <f>D29+D30</f>
        <v>82285</v>
      </c>
      <c r="E28" s="178">
        <f>E29+E30</f>
        <v>82285</v>
      </c>
      <c r="F28" s="2">
        <f aca="true" t="shared" si="1" ref="F28:F35">E28/D28*100</f>
        <v>100</v>
      </c>
      <c r="G28" s="2">
        <f t="shared" si="0"/>
        <v>41.665611755591456</v>
      </c>
    </row>
    <row r="29" spans="1:7" ht="12.75">
      <c r="A29" s="161">
        <v>20215001</v>
      </c>
      <c r="B29" s="162" t="s">
        <v>90</v>
      </c>
      <c r="C29" s="61">
        <v>162313</v>
      </c>
      <c r="D29" s="160">
        <v>67630</v>
      </c>
      <c r="E29" s="163">
        <v>67630</v>
      </c>
      <c r="F29" s="2">
        <f t="shared" si="1"/>
        <v>100</v>
      </c>
      <c r="G29" s="2">
        <f t="shared" si="0"/>
        <v>41.66640996100128</v>
      </c>
    </row>
    <row r="30" spans="1:7" ht="32.25" customHeight="1">
      <c r="A30" s="161">
        <v>20215002</v>
      </c>
      <c r="B30" s="164" t="s">
        <v>133</v>
      </c>
      <c r="C30" s="61">
        <v>35176</v>
      </c>
      <c r="D30" s="160">
        <v>14655</v>
      </c>
      <c r="E30" s="163">
        <v>14655</v>
      </c>
      <c r="F30" s="2">
        <f t="shared" si="1"/>
        <v>100</v>
      </c>
      <c r="G30" s="2">
        <f t="shared" si="0"/>
        <v>41.661928587673415</v>
      </c>
    </row>
    <row r="31" spans="1:7" ht="29.25" customHeight="1">
      <c r="A31" s="143" t="s">
        <v>121</v>
      </c>
      <c r="B31" s="145" t="s">
        <v>122</v>
      </c>
      <c r="C31" s="140">
        <v>333502</v>
      </c>
      <c r="D31" s="140">
        <v>10418</v>
      </c>
      <c r="E31" s="139">
        <v>17479</v>
      </c>
      <c r="F31" s="2">
        <f t="shared" si="1"/>
        <v>167.77692455365712</v>
      </c>
      <c r="G31" s="2">
        <f t="shared" si="0"/>
        <v>5.241048029696974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174505</v>
      </c>
      <c r="D34" s="140">
        <v>74421</v>
      </c>
      <c r="E34" s="139">
        <v>87274</v>
      </c>
      <c r="F34" s="2">
        <f t="shared" si="1"/>
        <v>117.27066285053951</v>
      </c>
      <c r="G34" s="2">
        <f>E34/C34*100</f>
        <v>50.012320563880685</v>
      </c>
    </row>
    <row r="35" spans="1:7" ht="15" customHeight="1">
      <c r="A35" s="168" t="s">
        <v>127</v>
      </c>
      <c r="B35" s="169" t="s">
        <v>36</v>
      </c>
      <c r="C35" s="140">
        <v>64877</v>
      </c>
      <c r="D35" s="140">
        <v>4645</v>
      </c>
      <c r="E35" s="139">
        <v>5878</v>
      </c>
      <c r="F35" s="2">
        <f t="shared" si="1"/>
        <v>126.54467168998924</v>
      </c>
      <c r="G35" s="2">
        <f>E35/C35*100</f>
        <v>9.060221650199608</v>
      </c>
    </row>
    <row r="36" spans="1:7" ht="24.75" customHeight="1">
      <c r="A36" s="143" t="s">
        <v>37</v>
      </c>
      <c r="B36" s="145" t="s">
        <v>93</v>
      </c>
      <c r="C36" s="140">
        <v>4850</v>
      </c>
      <c r="D36" s="151"/>
      <c r="E36" s="148"/>
      <c r="F36" s="140"/>
      <c r="G36" s="140"/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/>
      <c r="D38" s="127"/>
      <c r="E38" s="171">
        <v>-15070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84" t="s">
        <v>40</v>
      </c>
      <c r="B40" s="185"/>
      <c r="C40" s="154">
        <f>C8+C26</f>
        <v>972242</v>
      </c>
      <c r="D40" s="154">
        <f>D8+D26</f>
        <v>253860.25</v>
      </c>
      <c r="E40" s="154">
        <f>E8+E26</f>
        <v>249263</v>
      </c>
      <c r="F40" s="175">
        <f>E40/D40*100</f>
        <v>98.1890626831101</v>
      </c>
      <c r="G40" s="175">
        <f>E40/C40*100</f>
        <v>25.637958450673803</v>
      </c>
    </row>
    <row r="41" ht="10.5" customHeight="1">
      <c r="A41" s="176"/>
    </row>
    <row r="42" ht="12.75" hidden="1"/>
    <row r="43" spans="1:2" ht="14.25">
      <c r="A43" s="192" t="s">
        <v>115</v>
      </c>
      <c r="B43" s="192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3" t="s">
        <v>105</v>
      </c>
      <c r="B1" s="193"/>
      <c r="C1" s="193"/>
      <c r="D1" s="193"/>
      <c r="E1" s="193"/>
      <c r="F1" s="193"/>
      <c r="G1" s="193"/>
    </row>
    <row r="2" spans="1:7" ht="12.75">
      <c r="A2" s="193" t="s">
        <v>136</v>
      </c>
      <c r="B2" s="193"/>
      <c r="C2" s="193"/>
      <c r="D2" s="193"/>
      <c r="E2" s="193"/>
      <c r="F2" s="193"/>
      <c r="G2" s="193"/>
    </row>
    <row r="3" spans="5:7" ht="12.75" customHeight="1" thickBot="1">
      <c r="E3" s="198" t="s">
        <v>41</v>
      </c>
      <c r="F3" s="198"/>
      <c r="G3" s="198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48118</v>
      </c>
      <c r="D5" s="7">
        <f>SUM(D6:D13)</f>
        <v>0</v>
      </c>
      <c r="E5" s="7">
        <f>SUM(E6:E13)</f>
        <v>19690</v>
      </c>
      <c r="F5" s="8"/>
      <c r="G5" s="9">
        <f>E5/C5*100</f>
        <v>40.920237748867365</v>
      </c>
    </row>
    <row r="6" spans="1:7" s="73" customFormat="1" ht="12.75" customHeight="1">
      <c r="A6" s="71">
        <v>102</v>
      </c>
      <c r="B6" s="72" t="s">
        <v>81</v>
      </c>
      <c r="C6" s="10">
        <v>1877</v>
      </c>
      <c r="D6" s="11"/>
      <c r="E6" s="10">
        <v>1660</v>
      </c>
      <c r="F6" s="11"/>
      <c r="G6" s="12">
        <f>E6/C6*100</f>
        <v>88.43899840170485</v>
      </c>
    </row>
    <row r="7" spans="1:7" ht="23.25" customHeight="1">
      <c r="A7" s="74">
        <v>103</v>
      </c>
      <c r="B7" s="75" t="s">
        <v>48</v>
      </c>
      <c r="C7" s="13">
        <v>798</v>
      </c>
      <c r="D7" s="14"/>
      <c r="E7" s="13">
        <v>390</v>
      </c>
      <c r="F7" s="14"/>
      <c r="G7" s="15">
        <f>E7/C7*100</f>
        <v>48.87218045112782</v>
      </c>
    </row>
    <row r="8" spans="1:7" ht="24" customHeight="1">
      <c r="A8" s="74">
        <v>104</v>
      </c>
      <c r="B8" s="75" t="s">
        <v>82</v>
      </c>
      <c r="C8" s="13">
        <v>21523</v>
      </c>
      <c r="D8" s="14"/>
      <c r="E8" s="13">
        <v>7468</v>
      </c>
      <c r="F8" s="14"/>
      <c r="G8" s="15">
        <f aca="true" t="shared" si="0" ref="G8:G14">E8/C8*100</f>
        <v>34.697765181433816</v>
      </c>
    </row>
    <row r="9" spans="1:7" ht="12.75">
      <c r="A9" s="3">
        <v>105</v>
      </c>
      <c r="B9" s="4" t="s">
        <v>120</v>
      </c>
      <c r="C9" s="16">
        <v>58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6634</v>
      </c>
      <c r="D10" s="17"/>
      <c r="E10" s="16">
        <v>2945</v>
      </c>
      <c r="F10" s="17"/>
      <c r="G10" s="15">
        <f t="shared" si="0"/>
        <v>44.39252336448598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17113</v>
      </c>
      <c r="D13" s="19"/>
      <c r="E13" s="18">
        <v>7227</v>
      </c>
      <c r="F13" s="19"/>
      <c r="G13" s="20">
        <f t="shared" si="0"/>
        <v>42.23105241629171</v>
      </c>
    </row>
    <row r="14" spans="1:7" ht="12.75" customHeight="1" thickBot="1">
      <c r="A14" s="78">
        <v>200</v>
      </c>
      <c r="B14" s="79" t="s">
        <v>113</v>
      </c>
      <c r="C14" s="7">
        <v>606</v>
      </c>
      <c r="D14" s="8"/>
      <c r="E14" s="7">
        <v>167</v>
      </c>
      <c r="F14" s="8"/>
      <c r="G14" s="9">
        <f t="shared" si="0"/>
        <v>27.557755775577558</v>
      </c>
    </row>
    <row r="15" spans="1:7" ht="14.25" customHeight="1" thickBot="1">
      <c r="A15" s="80">
        <v>300</v>
      </c>
      <c r="B15" s="81" t="s">
        <v>51</v>
      </c>
      <c r="C15" s="1">
        <f>SUM(C16:C18)</f>
        <v>8292</v>
      </c>
      <c r="D15" s="1">
        <f>SUM(D16:D18)</f>
        <v>0</v>
      </c>
      <c r="E15" s="1">
        <f>SUM(E16:E18)</f>
        <v>2810</v>
      </c>
      <c r="F15" s="21"/>
      <c r="G15" s="9">
        <f>E15/C15*100</f>
        <v>33.88808490110951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>
        <v>19</v>
      </c>
      <c r="F16" s="23"/>
      <c r="G16" s="15"/>
    </row>
    <row r="17" spans="1:7" ht="13.5" customHeight="1">
      <c r="A17" s="83">
        <v>310</v>
      </c>
      <c r="B17" s="75" t="s">
        <v>52</v>
      </c>
      <c r="C17" s="13">
        <v>7938</v>
      </c>
      <c r="D17" s="14"/>
      <c r="E17" s="13">
        <v>2680</v>
      </c>
      <c r="F17" s="14"/>
      <c r="G17" s="15">
        <f aca="true" t="shared" si="1" ref="G17:G31">E17/C17*100</f>
        <v>33.76165280927186</v>
      </c>
    </row>
    <row r="18" spans="1:7" ht="24" customHeight="1" thickBot="1">
      <c r="A18" s="84">
        <v>314</v>
      </c>
      <c r="B18" s="85" t="s">
        <v>96</v>
      </c>
      <c r="C18" s="24">
        <v>304</v>
      </c>
      <c r="D18" s="25"/>
      <c r="E18" s="24">
        <v>111</v>
      </c>
      <c r="F18" s="25"/>
      <c r="G18" s="15">
        <f t="shared" si="1"/>
        <v>36.51315789473684</v>
      </c>
    </row>
    <row r="19" spans="1:7" ht="12.75" customHeight="1" thickBot="1">
      <c r="A19" s="80">
        <v>400</v>
      </c>
      <c r="B19" s="86" t="s">
        <v>53</v>
      </c>
      <c r="C19" s="1">
        <f>SUM(C20:C26)</f>
        <v>153348</v>
      </c>
      <c r="D19" s="1">
        <f>SUM(D20:D26)</f>
        <v>0</v>
      </c>
      <c r="E19" s="1">
        <f>SUM(E20:E26)</f>
        <v>13260</v>
      </c>
      <c r="F19" s="21"/>
      <c r="G19" s="9">
        <f>E19/C19*100</f>
        <v>8.646998982706002</v>
      </c>
    </row>
    <row r="20" spans="1:7" ht="12" customHeight="1">
      <c r="A20" s="87">
        <v>405</v>
      </c>
      <c r="B20" s="88" t="s">
        <v>54</v>
      </c>
      <c r="C20" s="26">
        <v>214</v>
      </c>
      <c r="D20" s="27"/>
      <c r="E20" s="26">
        <v>194</v>
      </c>
      <c r="F20" s="27"/>
      <c r="G20" s="15">
        <f t="shared" si="1"/>
        <v>90.65420560747664</v>
      </c>
    </row>
    <row r="21" spans="1:7" ht="12" customHeight="1">
      <c r="A21" s="89">
        <v>406</v>
      </c>
      <c r="B21" s="90" t="s">
        <v>55</v>
      </c>
      <c r="C21" s="22">
        <v>52992</v>
      </c>
      <c r="D21" s="23"/>
      <c r="E21" s="22">
        <v>7616</v>
      </c>
      <c r="F21" s="23"/>
      <c r="G21" s="15">
        <f t="shared" si="1"/>
        <v>14.371980676328503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432</v>
      </c>
      <c r="D23" s="25"/>
      <c r="E23" s="24">
        <v>99</v>
      </c>
      <c r="F23" s="25"/>
      <c r="G23" s="15">
        <f t="shared" si="1"/>
        <v>22.916666666666664</v>
      </c>
    </row>
    <row r="24" spans="1:7" ht="12" customHeight="1">
      <c r="A24" s="94">
        <v>409</v>
      </c>
      <c r="B24" s="95" t="s">
        <v>97</v>
      </c>
      <c r="C24" s="13">
        <v>97497</v>
      </c>
      <c r="D24" s="28"/>
      <c r="E24" s="29">
        <v>4854</v>
      </c>
      <c r="F24" s="30"/>
      <c r="G24" s="15">
        <f t="shared" si="1"/>
        <v>4.978614726606972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2213</v>
      </c>
      <c r="D26" s="25"/>
      <c r="E26" s="24">
        <v>497</v>
      </c>
      <c r="F26" s="25"/>
      <c r="G26" s="15">
        <f t="shared" si="1"/>
        <v>22.45820153637596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264755</v>
      </c>
      <c r="D27" s="31">
        <f>SUM(D28:D31)</f>
        <v>0</v>
      </c>
      <c r="E27" s="31">
        <f>SUM(E28:E31)</f>
        <v>14668</v>
      </c>
      <c r="F27" s="32"/>
      <c r="G27" s="9">
        <f>E27/C27*100</f>
        <v>5.540216426507525</v>
      </c>
    </row>
    <row r="28" spans="1:7" ht="12" customHeight="1">
      <c r="A28" s="100">
        <v>501</v>
      </c>
      <c r="B28" s="38" t="s">
        <v>60</v>
      </c>
      <c r="C28" s="13">
        <v>3305</v>
      </c>
      <c r="D28" s="14"/>
      <c r="E28" s="13">
        <v>1550</v>
      </c>
      <c r="F28" s="14"/>
      <c r="G28" s="15">
        <f t="shared" si="1"/>
        <v>46.89863842662632</v>
      </c>
    </row>
    <row r="29" spans="1:7" ht="12" customHeight="1">
      <c r="A29" s="100">
        <v>502</v>
      </c>
      <c r="B29" s="38" t="s">
        <v>61</v>
      </c>
      <c r="C29" s="13">
        <v>61352</v>
      </c>
      <c r="D29" s="14"/>
      <c r="E29" s="13">
        <v>4455</v>
      </c>
      <c r="F29" s="14"/>
      <c r="G29" s="15">
        <f t="shared" si="1"/>
        <v>7.261376972225844</v>
      </c>
    </row>
    <row r="30" spans="1:7" ht="12" customHeight="1">
      <c r="A30" s="101">
        <v>503</v>
      </c>
      <c r="B30" s="40" t="s">
        <v>62</v>
      </c>
      <c r="C30" s="16">
        <v>191788</v>
      </c>
      <c r="D30" s="17"/>
      <c r="E30" s="16">
        <v>6251</v>
      </c>
      <c r="F30" s="17"/>
      <c r="G30" s="15">
        <f t="shared" si="1"/>
        <v>3.259328008008843</v>
      </c>
    </row>
    <row r="31" spans="1:7" ht="12" customHeight="1" thickBot="1">
      <c r="A31" s="101">
        <v>505</v>
      </c>
      <c r="B31" s="40" t="s">
        <v>63</v>
      </c>
      <c r="C31" s="16">
        <v>8310</v>
      </c>
      <c r="D31" s="17"/>
      <c r="E31" s="16">
        <v>2412</v>
      </c>
      <c r="F31" s="17"/>
      <c r="G31" s="15">
        <f t="shared" si="1"/>
        <v>29.025270758122744</v>
      </c>
    </row>
    <row r="32" spans="1:7" s="99" customFormat="1" ht="12" customHeight="1" thickBot="1">
      <c r="A32" s="97">
        <v>600</v>
      </c>
      <c r="B32" s="98" t="s">
        <v>64</v>
      </c>
      <c r="C32" s="31">
        <v>100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300511</v>
      </c>
      <c r="D33" s="33">
        <f>SUM(D34:D38)</f>
        <v>0</v>
      </c>
      <c r="E33" s="33">
        <f>SUM(E34:E38)</f>
        <v>136434</v>
      </c>
      <c r="F33" s="34"/>
      <c r="G33" s="9">
        <f>E33/C33*100</f>
        <v>45.400667529641176</v>
      </c>
    </row>
    <row r="34" spans="1:7" s="99" customFormat="1" ht="12" customHeight="1">
      <c r="A34" s="102">
        <v>701</v>
      </c>
      <c r="B34" s="36" t="s">
        <v>66</v>
      </c>
      <c r="C34" s="35">
        <v>110606</v>
      </c>
      <c r="D34" s="36"/>
      <c r="E34" s="35">
        <v>48534</v>
      </c>
      <c r="F34" s="36"/>
      <c r="G34" s="15">
        <f aca="true" t="shared" si="2" ref="G34:G46">E34/C34*100</f>
        <v>43.88007883839936</v>
      </c>
    </row>
    <row r="35" spans="1:7" s="99" customFormat="1" ht="12" customHeight="1">
      <c r="A35" s="100">
        <v>702</v>
      </c>
      <c r="B35" s="38" t="s">
        <v>67</v>
      </c>
      <c r="C35" s="37">
        <v>118653</v>
      </c>
      <c r="D35" s="38"/>
      <c r="E35" s="37">
        <v>57562</v>
      </c>
      <c r="F35" s="38"/>
      <c r="G35" s="15">
        <f t="shared" si="2"/>
        <v>48.512890529527276</v>
      </c>
    </row>
    <row r="36" spans="1:7" s="99" customFormat="1" ht="12" customHeight="1">
      <c r="A36" s="100">
        <v>703</v>
      </c>
      <c r="B36" s="38" t="s">
        <v>129</v>
      </c>
      <c r="C36" s="37">
        <v>41006</v>
      </c>
      <c r="D36" s="38"/>
      <c r="E36" s="37">
        <v>16863</v>
      </c>
      <c r="F36" s="38"/>
      <c r="G36" s="15">
        <f t="shared" si="2"/>
        <v>41.12325025606009</v>
      </c>
    </row>
    <row r="37" spans="1:7" s="99" customFormat="1" ht="12" customHeight="1">
      <c r="A37" s="100">
        <v>707</v>
      </c>
      <c r="B37" s="42" t="s">
        <v>68</v>
      </c>
      <c r="C37" s="37">
        <v>17404</v>
      </c>
      <c r="D37" s="38"/>
      <c r="E37" s="37">
        <v>8450</v>
      </c>
      <c r="F37" s="38"/>
      <c r="G37" s="15">
        <f t="shared" si="2"/>
        <v>48.55205699839117</v>
      </c>
    </row>
    <row r="38" spans="1:7" s="99" customFormat="1" ht="12" customHeight="1" thickBot="1">
      <c r="A38" s="101">
        <v>709</v>
      </c>
      <c r="B38" s="103" t="s">
        <v>69</v>
      </c>
      <c r="C38" s="39">
        <v>12842</v>
      </c>
      <c r="D38" s="40"/>
      <c r="E38" s="39">
        <v>5025</v>
      </c>
      <c r="F38" s="40"/>
      <c r="G38" s="15">
        <f t="shared" si="2"/>
        <v>39.129419093599125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180649</v>
      </c>
      <c r="D39" s="31">
        <f>SUM(D40:D41)</f>
        <v>0</v>
      </c>
      <c r="E39" s="31">
        <f>SUM(E40:E41)</f>
        <v>15962</v>
      </c>
      <c r="F39" s="32"/>
      <c r="G39" s="9">
        <f>E39/C39*100</f>
        <v>8.835919379570328</v>
      </c>
    </row>
    <row r="40" spans="1:7" s="99" customFormat="1" ht="12" customHeight="1">
      <c r="A40" s="102">
        <v>801</v>
      </c>
      <c r="B40" s="36" t="s">
        <v>71</v>
      </c>
      <c r="C40" s="35">
        <v>172978</v>
      </c>
      <c r="D40" s="36"/>
      <c r="E40" s="35">
        <v>12857</v>
      </c>
      <c r="F40" s="36"/>
      <c r="G40" s="15">
        <f t="shared" si="2"/>
        <v>7.43273711107771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3105</v>
      </c>
      <c r="F41" s="40"/>
      <c r="G41" s="15">
        <f t="shared" si="2"/>
        <v>40.47712162690653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40920</v>
      </c>
      <c r="D42" s="31">
        <f>SUM(D43:D46)</f>
        <v>0</v>
      </c>
      <c r="E42" s="31">
        <f>SUM(E43:E46)</f>
        <v>23661</v>
      </c>
      <c r="F42" s="32"/>
      <c r="G42" s="9">
        <f>E42/C42*100</f>
        <v>57.822580645161295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33095</v>
      </c>
      <c r="D44" s="42"/>
      <c r="E44" s="41">
        <v>17983</v>
      </c>
      <c r="F44" s="42"/>
      <c r="G44" s="15">
        <f t="shared" si="2"/>
        <v>54.337513219519565</v>
      </c>
    </row>
    <row r="45" spans="1:7" s="107" customFormat="1" ht="12" customHeight="1">
      <c r="A45" s="112">
        <v>1004</v>
      </c>
      <c r="B45" s="103" t="s">
        <v>134</v>
      </c>
      <c r="C45" s="177">
        <v>5552</v>
      </c>
      <c r="D45" s="103"/>
      <c r="E45" s="177">
        <v>4792</v>
      </c>
      <c r="F45" s="103"/>
      <c r="G45" s="15">
        <f t="shared" si="2"/>
        <v>86.31123919308358</v>
      </c>
    </row>
    <row r="46" spans="1:7" s="99" customFormat="1" ht="12" customHeight="1" thickBot="1">
      <c r="A46" s="108">
        <v>1006</v>
      </c>
      <c r="B46" s="109" t="s">
        <v>76</v>
      </c>
      <c r="C46" s="43">
        <v>2273</v>
      </c>
      <c r="D46" s="44"/>
      <c r="E46" s="43">
        <v>886</v>
      </c>
      <c r="F46" s="44"/>
      <c r="G46" s="15">
        <f t="shared" si="2"/>
        <v>38.97932248130224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8922</v>
      </c>
      <c r="D51" s="1">
        <f>SUM(D52:D54)</f>
        <v>0</v>
      </c>
      <c r="E51" s="1">
        <f>SUM(E52:E54)</f>
        <v>4383</v>
      </c>
      <c r="F51" s="47"/>
      <c r="G51" s="9">
        <f>E51/C51*100</f>
        <v>49.12575655682582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8922</v>
      </c>
      <c r="D53" s="28"/>
      <c r="E53" s="29">
        <v>4383</v>
      </c>
      <c r="F53" s="30"/>
      <c r="G53" s="15">
        <f>E53/C53*100</f>
        <v>49.12575655682582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183</v>
      </c>
      <c r="F55" s="47"/>
      <c r="G55" s="9">
        <f>E55/C55*100</f>
        <v>50.136986301369866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1006586</v>
      </c>
      <c r="D57" s="1">
        <f>D5+D14+D15+D19+D27+D32+D33+D39+D42+D51+D56+D55-1</f>
        <v>-1</v>
      </c>
      <c r="E57" s="1">
        <f>E5+E14+E15+E19+E27+E32+E33+E39+E42+E51+E56+E55</f>
        <v>231218</v>
      </c>
      <c r="F57" s="47"/>
      <c r="G57" s="9">
        <f>E57/C57*100</f>
        <v>22.970516180435652</v>
      </c>
    </row>
    <row r="58" ht="9.75" customHeight="1"/>
    <row r="59" spans="1:2" ht="14.25">
      <c r="A59" s="192" t="s">
        <v>115</v>
      </c>
      <c r="B59" s="192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2022-06-03T06:15:30Z</dcterms:modified>
  <cp:category/>
  <cp:version/>
  <cp:contentType/>
  <cp:contentStatus/>
</cp:coreProperties>
</file>