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<sst xmlns="http://schemas.openxmlformats.org/spreadsheetml/2006/main" count="140" uniqueCount="134">
  <si>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</si>
  <si>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</si>
  <si>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</si>
  <si>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</si>
  <si>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</si>
  <si>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</si>
  <si>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</si>
  <si>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</si>
  <si>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</si>
  <si>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</si>
  <si>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</si>
  <si>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</si>
  <si>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</si>
  <si>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</si>
  <si>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</si>
  <si>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</si>
  <si>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</si>
  <si>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</si>
  <si>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</si>
  <si>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</si>
  <si>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</si>
  <si>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</si>
  <si>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</si>
  <si>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</si>
  <si>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</si>
  <si>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</si>
  <si>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</si>
  <si>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</si>
  <si>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</si>
  <si>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</si>
  <si>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</si>
  <si>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</si>
  <si>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</si>
  <si>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</si>
  <si>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</si>
  <si>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</si>
  <si>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</si>
  <si>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</si>
  <si>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</si>
  <si>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</si>
  <si>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</si>
  <si>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</si>
  <si>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</si>
  <si>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</si>
  <si>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</si>
  <si>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</si>
  <si>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</si>
  <si>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</si>
  <si>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</si>
  <si>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</si>
  <si>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</si>
  <si>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</si>
  <si>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</si>
  <si>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</si>
  <si>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</si>
  <si>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</si>
  <si>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</si>
  <si>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</si>
  <si>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</si>
  <si>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</si>
  <si>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</si>
  <si>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</si>
  <si>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</si>
  <si>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</si>
  <si>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</si>
  <si>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</si>
  <si>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</si>
  <si>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</si>
  <si>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</si>
  <si>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</si>
  <si>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</si>
  <si>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</si>
  <si>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</si>
  <si>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</si>
  <si>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</si>
  <si>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</si>
  <si>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</si>
  <si>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</si>
  <si>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</si>
  <si>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</si>
  <si>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</si>
  <si>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</si>
  <si>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</si>
  <si>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</si>
  <si>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</si>
  <si>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</si>
  <si>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</si>
  <si>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</si>
  <si>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</si>
  <si>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</si>
  <si>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</si>
  <si>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</si>
  <si>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</si>
  <si>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</si>
  <si>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</si>
  <si>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</si>
  <si>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</si>
  <si>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</si>
  <si>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</si>
  <si>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</si>
  <si>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</si>
  <si>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</si>
  <si>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</si>
  <si>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</si>
  <si>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</si>
  <si>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</si>
  <si>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</si>
  <si>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</si>
  <si>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</si>
  <si>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</si>
  <si>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</si>
  <si>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</si>
  <si>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</si>
  <si>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</si>
  <si>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</si>
  <si>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</si>
  <si>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</si>
  <si>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</si>
  <si>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</si>
  <si>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</si>
  <si>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</si>
  <si>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</si>
  <si>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</si>
  <si>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</si>
  <si>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</si>
  <si>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</si>
  <si>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</si>
  <si>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</si>
  <si>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</si>
  <si>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</si>
  <si>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</si>
  <si>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</si>
  <si>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февраля 2018 года.</t>
  </si>
  <si>
    <t>по расходам  по состоянию на 01 февраля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</si>
</sst>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6.710937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 customHeight="1">
      <c r="A2" s="8" t="s">
        <v>132</v>
      </c>
      <c r="B2" s="8"/>
      <c r="C2" s="8"/>
      <c r="D2" s="8"/>
      <c r="E2" s="8"/>
      <c r="F2" s="8"/>
      <c r="G2" s="8"/>
    </row>
    <row r="3" spans="5:7" ht="11.25" customHeight="1" thickBot="1">
      <c r="E3" s="121" t="s">
        <v>0</v>
      </c>
      <c r="F3" s="121"/>
      <c r="G3" s="121"/>
    </row>
    <row r="4" spans="1:7" ht="12.75">
      <c r="A4" s="122" t="s">
        <v>1</v>
      </c>
      <c r="B4" s="122" t="s">
        <v>2</v>
      </c>
      <c r="C4" s="123" t="s">
        <v>85</v>
      </c>
      <c r="D4" s="123" t="s">
        <v>87</v>
      </c>
      <c r="E4" s="124" t="s">
        <v>3</v>
      </c>
      <c r="F4" s="123" t="s">
        <v>86</v>
      </c>
      <c r="G4" s="125" t="s">
        <v>88</v>
      </c>
    </row>
    <row r="5" spans="1:7" ht="12.75">
      <c r="A5" s="126"/>
      <c r="B5" s="126"/>
      <c r="C5" s="127"/>
      <c r="D5" s="127"/>
      <c r="E5" s="128"/>
      <c r="F5" s="127"/>
      <c r="G5" s="129"/>
    </row>
    <row r="6" spans="1:7" ht="21" customHeight="1" thickBot="1">
      <c r="A6" s="130"/>
      <c r="B6" s="130"/>
      <c r="C6" s="131"/>
      <c r="D6" s="131"/>
      <c r="E6" s="132"/>
      <c r="F6" s="131"/>
      <c r="G6" s="133"/>
    </row>
    <row r="7" spans="1:7" ht="16.5" customHeight="1" thickBot="1">
      <c r="A7" s="134" t="s">
        <v>4</v>
      </c>
      <c r="B7" s="135" t="s">
        <v>5</v>
      </c>
      <c r="C7" s="136">
        <f>SUM(C8:C24)</f>
        <v>111021</v>
      </c>
      <c r="D7" s="137">
        <f>SUM(D8:D24)</f>
        <v>9251.75</v>
      </c>
      <c r="E7" s="136">
        <f>SUM(E8:E24)</f>
        <v>4460</v>
      </c>
      <c r="F7" s="138">
        <f>E7/D7*100</f>
        <v>48.20709595481936</v>
      </c>
      <c r="G7" s="138">
        <f>E7/C7*100</f>
        <v>4.017257996234946</v>
      </c>
    </row>
    <row r="8" spans="1:7" ht="13.5" customHeight="1">
      <c r="A8" s="139" t="s">
        <v>6</v>
      </c>
      <c r="B8" s="140" t="s">
        <v>7</v>
      </c>
      <c r="C8" s="141">
        <v>89671</v>
      </c>
      <c r="D8" s="142">
        <f>C8/12*1</f>
        <v>7472.583333333333</v>
      </c>
      <c r="E8" s="140">
        <v>2516</v>
      </c>
      <c r="F8" s="143">
        <f>E8/D8*100</f>
        <v>33.66974830212666</v>
      </c>
      <c r="G8" s="143">
        <f>E8/C8*100</f>
        <v>2.805812358510555</v>
      </c>
    </row>
    <row r="9" spans="1:7" ht="27.75" customHeight="1">
      <c r="A9" s="144" t="s">
        <v>107</v>
      </c>
      <c r="B9" s="145" t="s">
        <v>109</v>
      </c>
      <c r="C9" s="146">
        <v>2340</v>
      </c>
      <c r="D9" s="147">
        <f>C9/12*1</f>
        <v>195</v>
      </c>
      <c r="E9" s="148">
        <v>189</v>
      </c>
      <c r="F9" s="2">
        <f>E9/D9*100</f>
        <v>96.92307692307692</v>
      </c>
      <c r="G9" s="2">
        <f>E9/C9*100</f>
        <v>8.076923076923077</v>
      </c>
    </row>
    <row r="10" spans="1:7" ht="27.75" customHeight="1">
      <c r="A10" s="144" t="s">
        <v>120</v>
      </c>
      <c r="B10" s="149" t="s">
        <v>121</v>
      </c>
      <c r="C10" s="146">
        <v>1516</v>
      </c>
      <c r="D10" s="147">
        <f>C10/12*1</f>
        <v>126.33333333333333</v>
      </c>
      <c r="E10" s="150">
        <v>47</v>
      </c>
      <c r="F10" s="2">
        <f>E10/D10*100</f>
        <v>37.203166226912934</v>
      </c>
      <c r="G10" s="2">
        <f>E10/C10*100</f>
        <v>3.100263852242744</v>
      </c>
    </row>
    <row r="11" spans="1:7" ht="24.75" customHeight="1">
      <c r="A11" s="151" t="s">
        <v>8</v>
      </c>
      <c r="B11" s="152" t="s">
        <v>9</v>
      </c>
      <c r="C11" s="146">
        <v>2642</v>
      </c>
      <c r="D11" s="147">
        <f>C11/12*1</f>
        <v>220.16666666666666</v>
      </c>
      <c r="E11" s="150">
        <v>496</v>
      </c>
      <c r="F11" s="2">
        <f>E11/D11*100</f>
        <v>225.28387585162756</v>
      </c>
      <c r="G11" s="2">
        <f>E11/C11*100</f>
        <v>18.77365632096896</v>
      </c>
    </row>
    <row r="12" spans="1:7" ht="12" customHeight="1">
      <c r="A12" s="153" t="s">
        <v>10</v>
      </c>
      <c r="B12" s="154" t="s">
        <v>11</v>
      </c>
      <c r="C12" s="146"/>
      <c r="D12" s="147"/>
      <c r="E12" s="150"/>
      <c r="F12" s="155"/>
      <c r="G12" s="155"/>
    </row>
    <row r="13" spans="1:7" ht="25.5" customHeight="1">
      <c r="A13" s="153" t="s">
        <v>108</v>
      </c>
      <c r="B13" s="154" t="s">
        <v>110</v>
      </c>
      <c r="C13" s="146">
        <v>65</v>
      </c>
      <c r="D13" s="147">
        <f>C13/12*1</f>
        <v>5.416666666666667</v>
      </c>
      <c r="E13" s="150"/>
      <c r="F13" s="2">
        <f>E13/D13*100</f>
        <v>0</v>
      </c>
      <c r="G13" s="2">
        <f>E13/C13*100</f>
        <v>0</v>
      </c>
    </row>
    <row r="14" spans="1:7" ht="12.75" customHeight="1">
      <c r="A14" s="153" t="s">
        <v>12</v>
      </c>
      <c r="B14" s="154" t="s">
        <v>13</v>
      </c>
      <c r="C14" s="146">
        <v>2619</v>
      </c>
      <c r="D14" s="147">
        <f>C14/12*1</f>
        <v>218.25</v>
      </c>
      <c r="E14" s="150">
        <v>158</v>
      </c>
      <c r="F14" s="2">
        <f>E14/D14*100</f>
        <v>72.39404352806415</v>
      </c>
      <c r="G14" s="2">
        <f>E14/C14*100</f>
        <v>6.032836960672013</v>
      </c>
    </row>
    <row r="15" spans="1:7" ht="12.75">
      <c r="A15" s="156" t="s">
        <v>14</v>
      </c>
      <c r="B15" s="150" t="s">
        <v>15</v>
      </c>
      <c r="C15" s="146">
        <v>5028</v>
      </c>
      <c r="D15" s="147">
        <f>C15/12*1</f>
        <v>419</v>
      </c>
      <c r="E15" s="150">
        <v>616</v>
      </c>
      <c r="F15" s="2">
        <f>E15/D15*100</f>
        <v>147.0167064439141</v>
      </c>
      <c r="G15" s="2">
        <f>E15/C15*100</f>
        <v>12.251392203659508</v>
      </c>
    </row>
    <row r="16" spans="1:7" ht="12.75">
      <c r="A16" s="156" t="s">
        <v>16</v>
      </c>
      <c r="B16" s="157" t="s">
        <v>17</v>
      </c>
      <c r="C16" s="146">
        <v>2</v>
      </c>
      <c r="D16" s="147">
        <f>C16/12*1</f>
        <v>0.16666666666666666</v>
      </c>
      <c r="E16" s="150"/>
      <c r="F16" s="2">
        <f>E16/D16*100</f>
        <v>0</v>
      </c>
      <c r="G16" s="2">
        <f>E16/C16*100</f>
        <v>0</v>
      </c>
    </row>
    <row r="17" spans="1:7" ht="25.5">
      <c r="A17" s="156" t="s">
        <v>18</v>
      </c>
      <c r="B17" s="158" t="s">
        <v>89</v>
      </c>
      <c r="C17" s="146"/>
      <c r="D17" s="147"/>
      <c r="E17" s="150"/>
      <c r="F17" s="2"/>
      <c r="G17" s="2"/>
    </row>
    <row r="18" spans="1:7" ht="24" customHeight="1">
      <c r="A18" s="159" t="s">
        <v>19</v>
      </c>
      <c r="B18" s="152" t="s">
        <v>90</v>
      </c>
      <c r="C18" s="146">
        <v>6234</v>
      </c>
      <c r="D18" s="147">
        <f>C18/12*1</f>
        <v>519.5</v>
      </c>
      <c r="E18" s="150">
        <v>403</v>
      </c>
      <c r="F18" s="2">
        <f>E18/D18*100</f>
        <v>77.57459095283927</v>
      </c>
      <c r="G18" s="2">
        <f>E18/C18*100</f>
        <v>6.464549246069939</v>
      </c>
    </row>
    <row r="19" spans="1:7" ht="15" customHeight="1">
      <c r="A19" s="159" t="s">
        <v>20</v>
      </c>
      <c r="B19" s="160" t="s">
        <v>21</v>
      </c>
      <c r="C19" s="146">
        <v>138</v>
      </c>
      <c r="D19" s="147">
        <f>C19/12*1</f>
        <v>11.5</v>
      </c>
      <c r="E19" s="150"/>
      <c r="F19" s="2">
        <f>E19/D19*100</f>
        <v>0</v>
      </c>
      <c r="G19" s="2">
        <f>E19/C19*100</f>
        <v>0</v>
      </c>
    </row>
    <row r="20" spans="1:7" ht="25.5">
      <c r="A20" s="156" t="s">
        <v>22</v>
      </c>
      <c r="B20" s="161" t="s">
        <v>23</v>
      </c>
      <c r="C20" s="146">
        <v>366</v>
      </c>
      <c r="D20" s="147">
        <f>C20/12*1</f>
        <v>30.5</v>
      </c>
      <c r="E20" s="150"/>
      <c r="F20" s="2">
        <f>E20/D20*100</f>
        <v>0</v>
      </c>
      <c r="G20" s="2">
        <f>E20/C20*100</f>
        <v>0</v>
      </c>
    </row>
    <row r="21" spans="1:7" ht="25.5">
      <c r="A21" s="156" t="s">
        <v>24</v>
      </c>
      <c r="B21" s="161" t="s">
        <v>25</v>
      </c>
      <c r="C21" s="146">
        <v>385</v>
      </c>
      <c r="D21" s="147">
        <f>C21/12*1</f>
        <v>32.083333333333336</v>
      </c>
      <c r="E21" s="150">
        <v>34</v>
      </c>
      <c r="F21" s="2">
        <f>E21/D21*100</f>
        <v>105.97402597402596</v>
      </c>
      <c r="G21" s="2">
        <f>E21/C21*100</f>
        <v>8.831168831168831</v>
      </c>
    </row>
    <row r="22" spans="1:7" ht="12.75">
      <c r="A22" s="162" t="s">
        <v>26</v>
      </c>
      <c r="B22" s="161" t="s">
        <v>27</v>
      </c>
      <c r="C22" s="146"/>
      <c r="D22" s="147"/>
      <c r="E22" s="150"/>
      <c r="F22" s="2"/>
      <c r="G22" s="2"/>
    </row>
    <row r="23" spans="1:7" ht="15.75" customHeight="1">
      <c r="A23" s="156" t="s">
        <v>28</v>
      </c>
      <c r="B23" s="161" t="s">
        <v>29</v>
      </c>
      <c r="C23" s="146">
        <v>15</v>
      </c>
      <c r="D23" s="147">
        <f>C23/12*1</f>
        <v>1.25</v>
      </c>
      <c r="E23" s="150"/>
      <c r="F23" s="2">
        <f>E23/D23*100</f>
        <v>0</v>
      </c>
      <c r="G23" s="2">
        <f>E23/C23*100</f>
        <v>0</v>
      </c>
    </row>
    <row r="24" spans="1:7" ht="13.5" thickBot="1">
      <c r="A24" s="163" t="s">
        <v>30</v>
      </c>
      <c r="B24" s="164" t="s">
        <v>31</v>
      </c>
      <c r="C24" s="165"/>
      <c r="D24" s="166"/>
      <c r="E24" s="164">
        <v>1</v>
      </c>
      <c r="F24" s="167"/>
      <c r="G24" s="167"/>
    </row>
    <row r="25" spans="1:7" ht="15" customHeight="1" thickBot="1">
      <c r="A25" s="168" t="s">
        <v>32</v>
      </c>
      <c r="B25" s="169" t="s">
        <v>33</v>
      </c>
      <c r="C25" s="170">
        <f>C26+C36</f>
        <v>262779.2</v>
      </c>
      <c r="D25" s="170">
        <f>D26+D36</f>
        <v>19118</v>
      </c>
      <c r="E25" s="170">
        <f>E26+E36</f>
        <v>13294</v>
      </c>
      <c r="F25" s="171">
        <f>E25/D25*100</f>
        <v>69.53656240192488</v>
      </c>
      <c r="G25" s="171">
        <f>E25/C25*100</f>
        <v>5.059000103508953</v>
      </c>
    </row>
    <row r="26" spans="1:7" ht="28.5" customHeight="1" thickBot="1">
      <c r="A26" s="172" t="s">
        <v>34</v>
      </c>
      <c r="B26" s="173" t="s">
        <v>35</v>
      </c>
      <c r="C26" s="170">
        <f>SUM(C27,C29,C32,C33,C34)</f>
        <v>262779.2</v>
      </c>
      <c r="D26" s="170">
        <f>SUM(D27,D29,D32,D33,D34)</f>
        <v>19118</v>
      </c>
      <c r="E26" s="170">
        <f>SUM(E27,E29,E32,E33,E34)</f>
        <v>19431</v>
      </c>
      <c r="F26" s="171">
        <f>E26/D26*100</f>
        <v>101.63720054398995</v>
      </c>
      <c r="G26" s="171">
        <f>E26/C26*100</f>
        <v>7.39442086740503</v>
      </c>
    </row>
    <row r="27" spans="1:7" ht="25.5">
      <c r="A27" s="174" t="s">
        <v>128</v>
      </c>
      <c r="B27" s="175" t="s">
        <v>127</v>
      </c>
      <c r="C27" s="176">
        <v>36448</v>
      </c>
      <c r="D27" s="176">
        <v>3710</v>
      </c>
      <c r="E27" s="177">
        <v>3037</v>
      </c>
      <c r="F27" s="2">
        <f aca="true" t="shared" si="0" ref="F27:F32">E27/D27*100</f>
        <v>81.85983827493261</v>
      </c>
      <c r="G27" s="2">
        <f>E27/C27*100</f>
        <v>8.332418788410886</v>
      </c>
    </row>
    <row r="28" spans="1:7" ht="12.75">
      <c r="A28" s="178">
        <v>20215001</v>
      </c>
      <c r="B28" s="179" t="s">
        <v>91</v>
      </c>
      <c r="C28" s="176">
        <v>36448</v>
      </c>
      <c r="D28" s="176">
        <v>3710</v>
      </c>
      <c r="E28" s="177">
        <v>3037</v>
      </c>
      <c r="F28" s="2">
        <f t="shared" si="0"/>
        <v>81.85983827493261</v>
      </c>
      <c r="G28" s="2">
        <f>E28/C28*100</f>
        <v>8.332418788410886</v>
      </c>
    </row>
    <row r="29" spans="1:7" ht="29.25" customHeight="1">
      <c r="A29" s="159" t="s">
        <v>123</v>
      </c>
      <c r="B29" s="161" t="s">
        <v>124</v>
      </c>
      <c r="C29" s="155">
        <v>78627</v>
      </c>
      <c r="D29" s="155">
        <v>2892</v>
      </c>
      <c r="E29" s="150">
        <v>5306</v>
      </c>
      <c r="F29" s="2">
        <f t="shared" si="0"/>
        <v>183.4716459197787</v>
      </c>
      <c r="G29" s="2">
        <f>E29/C29*100</f>
        <v>6.748318007809022</v>
      </c>
    </row>
    <row r="30" spans="1:7" ht="51" hidden="1">
      <c r="A30" s="159" t="s">
        <v>92</v>
      </c>
      <c r="B30" s="180" t="s">
        <v>93</v>
      </c>
      <c r="C30" s="155"/>
      <c r="D30" s="155"/>
      <c r="E30" s="150"/>
      <c r="F30" s="2"/>
      <c r="G30" s="2"/>
    </row>
    <row r="31" spans="1:7" ht="12.75" customHeight="1" hidden="1">
      <c r="A31" s="151"/>
      <c r="B31" s="181"/>
      <c r="C31" s="155"/>
      <c r="D31" s="155"/>
      <c r="E31" s="150"/>
      <c r="F31" s="2" t="e">
        <f t="shared" si="0"/>
        <v>#DIV/0!</v>
      </c>
      <c r="G31" s="2" t="e">
        <f>E31/C31*100</f>
        <v>#DIV/0!</v>
      </c>
    </row>
    <row r="32" spans="1:7" ht="31.5" customHeight="1">
      <c r="A32" s="182" t="s">
        <v>126</v>
      </c>
      <c r="B32" s="161" t="s">
        <v>125</v>
      </c>
      <c r="C32" s="155">
        <v>147594</v>
      </c>
      <c r="D32" s="155">
        <v>12516</v>
      </c>
      <c r="E32" s="150">
        <v>11088</v>
      </c>
      <c r="F32" s="2">
        <f t="shared" si="0"/>
        <v>88.59060402684564</v>
      </c>
      <c r="G32" s="2">
        <f>E32/C32*100</f>
        <v>7.512500508150738</v>
      </c>
    </row>
    <row r="33" spans="1:7" ht="15" customHeight="1">
      <c r="A33" s="183" t="s">
        <v>129</v>
      </c>
      <c r="B33" s="184" t="s">
        <v>36</v>
      </c>
      <c r="C33" s="155">
        <v>110.2</v>
      </c>
      <c r="D33" s="155"/>
      <c r="E33" s="150"/>
      <c r="F33" s="2"/>
      <c r="G33" s="2"/>
    </row>
    <row r="34" spans="1:7" ht="24.75" customHeight="1">
      <c r="A34" s="159" t="s">
        <v>37</v>
      </c>
      <c r="B34" s="161" t="s">
        <v>94</v>
      </c>
      <c r="C34" s="155"/>
      <c r="D34" s="155"/>
      <c r="E34" s="150"/>
      <c r="F34" s="155"/>
      <c r="G34" s="155"/>
    </row>
    <row r="35" spans="1:7" ht="26.25" customHeight="1">
      <c r="A35" s="185" t="s">
        <v>37</v>
      </c>
      <c r="B35" s="186" t="s">
        <v>38</v>
      </c>
      <c r="C35" s="167"/>
      <c r="D35" s="167"/>
      <c r="E35" s="164"/>
      <c r="F35" s="167"/>
      <c r="G35" s="167"/>
    </row>
    <row r="36" spans="1:7" ht="54" customHeight="1" thickBot="1">
      <c r="A36" s="185" t="s">
        <v>130</v>
      </c>
      <c r="B36" s="186" t="s">
        <v>95</v>
      </c>
      <c r="C36" s="167"/>
      <c r="D36" s="164"/>
      <c r="E36" s="167">
        <v>-6137</v>
      </c>
      <c r="F36" s="164"/>
      <c r="G36" s="167"/>
    </row>
    <row r="37" spans="1:7" ht="27" customHeight="1" thickBot="1">
      <c r="A37" s="187" t="s">
        <v>39</v>
      </c>
      <c r="B37" s="188" t="s">
        <v>40</v>
      </c>
      <c r="C37" s="170"/>
      <c r="D37" s="170"/>
      <c r="E37" s="189"/>
      <c r="F37" s="170"/>
      <c r="G37" s="170"/>
    </row>
    <row r="38" spans="1:7" ht="18" customHeight="1" thickBot="1">
      <c r="A38" s="190" t="s">
        <v>41</v>
      </c>
      <c r="B38" s="191"/>
      <c r="C38" s="170">
        <f>C7+C25</f>
        <v>373800.2</v>
      </c>
      <c r="D38" s="170">
        <f>D7+D25</f>
        <v>28369.75</v>
      </c>
      <c r="E38" s="170">
        <f>E7+E25</f>
        <v>17754</v>
      </c>
      <c r="F38" s="192">
        <f>E38/D38*100</f>
        <v>62.58074181126023</v>
      </c>
      <c r="G38" s="192">
        <f>E38/C38*100</f>
        <v>4.749596174640891</v>
      </c>
    </row>
    <row r="39" ht="10.5" customHeight="1">
      <c r="A39" s="193"/>
    </row>
    <row r="40" ht="12.75" hidden="1"/>
    <row r="41" spans="1:2" ht="14.25">
      <c r="A41" s="119" t="s">
        <v>116</v>
      </c>
      <c r="B41" s="119"/>
    </row>
    <row r="42" spans="1:2" ht="14.25">
      <c r="A42" s="120" t="s">
        <v>115</v>
      </c>
      <c r="B42" s="120"/>
    </row>
    <row r="44" ht="12.75">
      <c r="A44" s="9" t="s">
        <v>117</v>
      </c>
    </row>
    <row r="45" ht="12.75">
      <c r="A45" s="9" t="s">
        <v>118</v>
      </c>
    </row>
  </sheetData>
  <sheetProtection/>
  <mergeCells count="12">
    <mergeCell ref="A41:B41"/>
    <mergeCell ref="A1:G1"/>
    <mergeCell ref="A2:G2"/>
    <mergeCell ref="E3:G3"/>
    <mergeCell ref="E4:E6"/>
    <mergeCell ref="F4:F6"/>
    <mergeCell ref="G4:G6"/>
    <mergeCell ref="A38:B38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>
      <c r="A2" s="8" t="s">
        <v>133</v>
      </c>
      <c r="B2" s="8"/>
      <c r="C2" s="8"/>
      <c r="D2" s="8"/>
      <c r="E2" s="8"/>
      <c r="F2" s="8"/>
      <c r="G2" s="8"/>
    </row>
    <row r="3" spans="5:7" ht="12.75" customHeight="1" thickBot="1">
      <c r="E3" s="10" t="s">
        <v>42</v>
      </c>
      <c r="F3" s="10"/>
      <c r="G3" s="10"/>
    </row>
    <row r="4" spans="1:7" s="16" customFormat="1" ht="38.25" customHeight="1" thickBot="1">
      <c r="A4" s="11" t="s">
        <v>43</v>
      </c>
      <c r="B4" s="12" t="s">
        <v>44</v>
      </c>
      <c r="C4" s="13" t="s">
        <v>84</v>
      </c>
      <c r="D4" s="14" t="s">
        <v>45</v>
      </c>
      <c r="E4" s="13" t="s">
        <v>46</v>
      </c>
      <c r="F4" s="13" t="s">
        <v>47</v>
      </c>
      <c r="G4" s="15" t="s">
        <v>119</v>
      </c>
    </row>
    <row r="5" spans="1:7" ht="12" customHeight="1" thickBot="1">
      <c r="A5" s="17">
        <v>100</v>
      </c>
      <c r="B5" s="18" t="s">
        <v>48</v>
      </c>
      <c r="C5" s="19">
        <f>SUM(C6:C13)</f>
        <v>39696</v>
      </c>
      <c r="D5" s="19">
        <f>SUM(D6:D13)</f>
        <v>0</v>
      </c>
      <c r="E5" s="19">
        <f>SUM(E6:E13)</f>
        <v>2064</v>
      </c>
      <c r="F5" s="20"/>
      <c r="G5" s="21">
        <f>E5/C5*100</f>
        <v>5.199516324062878</v>
      </c>
    </row>
    <row r="6" spans="1:7" s="28" customFormat="1" ht="12.75" customHeight="1">
      <c r="A6" s="22">
        <v>102</v>
      </c>
      <c r="B6" s="23" t="s">
        <v>82</v>
      </c>
      <c r="C6" s="24">
        <v>1351</v>
      </c>
      <c r="D6" s="25"/>
      <c r="E6" s="26">
        <v>53</v>
      </c>
      <c r="F6" s="25"/>
      <c r="G6" s="27">
        <f>E6/C6*100</f>
        <v>3.923019985196151</v>
      </c>
    </row>
    <row r="7" spans="1:7" ht="23.25" customHeight="1">
      <c r="A7" s="29">
        <v>103</v>
      </c>
      <c r="B7" s="30" t="s">
        <v>49</v>
      </c>
      <c r="C7" s="31">
        <v>695</v>
      </c>
      <c r="D7" s="32"/>
      <c r="E7" s="31">
        <v>24</v>
      </c>
      <c r="F7" s="32"/>
      <c r="G7" s="7">
        <f>E7/C7*100</f>
        <v>3.4532374100719423</v>
      </c>
    </row>
    <row r="8" spans="1:7" ht="24" customHeight="1">
      <c r="A8" s="29">
        <v>104</v>
      </c>
      <c r="B8" s="30" t="s">
        <v>83</v>
      </c>
      <c r="C8" s="31">
        <v>12660</v>
      </c>
      <c r="D8" s="32"/>
      <c r="E8" s="31">
        <v>649</v>
      </c>
      <c r="F8" s="32"/>
      <c r="G8" s="7">
        <f aca="true" t="shared" si="0" ref="G8:G14">E8/C8*100</f>
        <v>5.126382306477093</v>
      </c>
    </row>
    <row r="9" spans="1:7" ht="12.75">
      <c r="A9" s="3">
        <v>105</v>
      </c>
      <c r="B9" s="4" t="s">
        <v>122</v>
      </c>
      <c r="C9" s="5">
        <v>90</v>
      </c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350</v>
      </c>
      <c r="F10" s="6"/>
      <c r="G10" s="7">
        <f t="shared" si="0"/>
        <v>6.804043545878693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266</v>
      </c>
      <c r="D12" s="6"/>
      <c r="E12" s="5">
        <v>0</v>
      </c>
      <c r="F12" s="6"/>
      <c r="G12" s="7"/>
    </row>
    <row r="13" spans="1:7" ht="12.75" customHeight="1" thickBot="1">
      <c r="A13" s="33">
        <v>113</v>
      </c>
      <c r="B13" s="34" t="s">
        <v>51</v>
      </c>
      <c r="C13" s="35">
        <v>19490</v>
      </c>
      <c r="D13" s="36"/>
      <c r="E13" s="35">
        <v>988</v>
      </c>
      <c r="F13" s="36"/>
      <c r="G13" s="37">
        <f t="shared" si="0"/>
        <v>5.069266290405336</v>
      </c>
    </row>
    <row r="14" spans="1:7" ht="12.75" customHeight="1" thickBot="1">
      <c r="A14" s="38">
        <v>200</v>
      </c>
      <c r="B14" s="39" t="s">
        <v>114</v>
      </c>
      <c r="C14" s="19">
        <v>449</v>
      </c>
      <c r="D14" s="20"/>
      <c r="E14" s="19">
        <v>9</v>
      </c>
      <c r="F14" s="20"/>
      <c r="G14" s="21">
        <f t="shared" si="0"/>
        <v>2.0044543429844097</v>
      </c>
    </row>
    <row r="15" spans="1:7" ht="14.25" customHeight="1" thickBot="1">
      <c r="A15" s="40">
        <v>300</v>
      </c>
      <c r="B15" s="41" t="s">
        <v>52</v>
      </c>
      <c r="C15" s="1">
        <f>SUM(C16:C18)</f>
        <v>5098</v>
      </c>
      <c r="D15" s="1">
        <f>SUM(D16:D18)</f>
        <v>0</v>
      </c>
      <c r="E15" s="1">
        <f>SUM(E16:E18)</f>
        <v>260</v>
      </c>
      <c r="F15" s="42"/>
      <c r="G15" s="21">
        <f>E15/C15*100</f>
        <v>5.100039231071008</v>
      </c>
    </row>
    <row r="16" spans="1:7" ht="26.25" customHeight="1">
      <c r="A16" s="43">
        <v>309</v>
      </c>
      <c r="B16" s="30" t="s">
        <v>96</v>
      </c>
      <c r="C16" s="44">
        <v>4836</v>
      </c>
      <c r="D16" s="45"/>
      <c r="E16" s="44">
        <v>259</v>
      </c>
      <c r="F16" s="45"/>
      <c r="G16" s="7">
        <f aca="true" t="shared" si="1" ref="G16:G31">E16/C16*100</f>
        <v>5.355665839536807</v>
      </c>
    </row>
    <row r="17" spans="1:7" ht="13.5" customHeight="1">
      <c r="A17" s="46">
        <v>310</v>
      </c>
      <c r="B17" s="30" t="s">
        <v>53</v>
      </c>
      <c r="C17" s="31">
        <v>150</v>
      </c>
      <c r="D17" s="32"/>
      <c r="E17" s="31">
        <v>0</v>
      </c>
      <c r="F17" s="32"/>
      <c r="G17" s="7">
        <f t="shared" si="1"/>
        <v>0</v>
      </c>
    </row>
    <row r="18" spans="1:7" ht="24" customHeight="1" thickBot="1">
      <c r="A18" s="47">
        <v>314</v>
      </c>
      <c r="B18" s="48" t="s">
        <v>97</v>
      </c>
      <c r="C18" s="49">
        <v>112</v>
      </c>
      <c r="D18" s="50"/>
      <c r="E18" s="49">
        <v>1</v>
      </c>
      <c r="F18" s="50"/>
      <c r="G18" s="7">
        <f t="shared" si="1"/>
        <v>0.8928571428571428</v>
      </c>
    </row>
    <row r="19" spans="1:7" ht="12.75" customHeight="1" thickBot="1">
      <c r="A19" s="40">
        <v>400</v>
      </c>
      <c r="B19" s="51" t="s">
        <v>54</v>
      </c>
      <c r="C19" s="1">
        <f>SUM(C20:C26)</f>
        <v>22807</v>
      </c>
      <c r="D19" s="1">
        <f>SUM(D20:D26)</f>
        <v>0</v>
      </c>
      <c r="E19" s="1">
        <f>SUM(E20:E26)</f>
        <v>391</v>
      </c>
      <c r="F19" s="42"/>
      <c r="G19" s="21">
        <f>E19/C19*100</f>
        <v>1.7143859341430263</v>
      </c>
    </row>
    <row r="20" spans="1:7" ht="12" customHeight="1">
      <c r="A20" s="52">
        <v>405</v>
      </c>
      <c r="B20" s="53" t="s">
        <v>55</v>
      </c>
      <c r="C20" s="54">
        <v>213</v>
      </c>
      <c r="D20" s="55"/>
      <c r="E20" s="54"/>
      <c r="F20" s="55"/>
      <c r="G20" s="7">
        <v>0</v>
      </c>
    </row>
    <row r="21" spans="1:7" ht="12" customHeight="1">
      <c r="A21" s="56">
        <v>406</v>
      </c>
      <c r="B21" s="57" t="s">
        <v>56</v>
      </c>
      <c r="C21" s="44">
        <v>6527</v>
      </c>
      <c r="D21" s="45"/>
      <c r="E21" s="44">
        <v>30</v>
      </c>
      <c r="F21" s="45"/>
      <c r="G21" s="7"/>
    </row>
    <row r="22" spans="1:7" ht="12" customHeight="1">
      <c r="A22" s="56">
        <v>407</v>
      </c>
      <c r="B22" s="58" t="s">
        <v>57</v>
      </c>
      <c r="C22" s="44"/>
      <c r="D22" s="45"/>
      <c r="E22" s="44"/>
      <c r="F22" s="45"/>
      <c r="G22" s="7"/>
    </row>
    <row r="23" spans="1:7" ht="12" customHeight="1">
      <c r="A23" s="59">
        <v>408</v>
      </c>
      <c r="B23" s="60" t="s">
        <v>58</v>
      </c>
      <c r="C23" s="49">
        <v>84</v>
      </c>
      <c r="D23" s="50"/>
      <c r="E23" s="49">
        <v>14</v>
      </c>
      <c r="F23" s="50"/>
      <c r="G23" s="7"/>
    </row>
    <row r="24" spans="1:7" ht="12" customHeight="1">
      <c r="A24" s="61">
        <v>409</v>
      </c>
      <c r="B24" s="62" t="s">
        <v>98</v>
      </c>
      <c r="C24" s="31">
        <v>11065</v>
      </c>
      <c r="D24" s="63"/>
      <c r="E24" s="64">
        <v>313</v>
      </c>
      <c r="F24" s="65"/>
      <c r="G24" s="7">
        <f t="shared" si="1"/>
        <v>2.8287392679620424</v>
      </c>
    </row>
    <row r="25" spans="1:7" ht="12" customHeight="1">
      <c r="A25" s="61">
        <v>410</v>
      </c>
      <c r="B25" s="62" t="s">
        <v>99</v>
      </c>
      <c r="C25" s="31">
        <v>50</v>
      </c>
      <c r="D25" s="63"/>
      <c r="E25" s="64"/>
      <c r="F25" s="65"/>
      <c r="G25" s="7">
        <f t="shared" si="1"/>
        <v>0</v>
      </c>
    </row>
    <row r="26" spans="1:7" ht="12" customHeight="1" thickBot="1">
      <c r="A26" s="59">
        <v>412</v>
      </c>
      <c r="B26" s="66" t="s">
        <v>59</v>
      </c>
      <c r="C26" s="49">
        <v>4868</v>
      </c>
      <c r="D26" s="50"/>
      <c r="E26" s="49">
        <v>34</v>
      </c>
      <c r="F26" s="50"/>
      <c r="G26" s="7">
        <f t="shared" si="1"/>
        <v>0.6984387838948234</v>
      </c>
    </row>
    <row r="27" spans="1:7" s="71" customFormat="1" ht="15.75" customHeight="1" thickBot="1">
      <c r="A27" s="67">
        <v>500</v>
      </c>
      <c r="B27" s="68" t="s">
        <v>60</v>
      </c>
      <c r="C27" s="69">
        <f>SUM(C28:C31)</f>
        <v>30594</v>
      </c>
      <c r="D27" s="69">
        <f>SUM(D28:D31)</f>
        <v>0</v>
      </c>
      <c r="E27" s="69">
        <f>SUM(E28:E31)</f>
        <v>969</v>
      </c>
      <c r="F27" s="70"/>
      <c r="G27" s="21">
        <f>E27/C27*100</f>
        <v>3.1672877034712688</v>
      </c>
    </row>
    <row r="28" spans="1:7" ht="12" customHeight="1">
      <c r="A28" s="72">
        <v>501</v>
      </c>
      <c r="B28" s="73" t="s">
        <v>61</v>
      </c>
      <c r="C28" s="31">
        <v>2841</v>
      </c>
      <c r="D28" s="32"/>
      <c r="E28" s="31">
        <v>33</v>
      </c>
      <c r="F28" s="32"/>
      <c r="G28" s="7">
        <f t="shared" si="1"/>
        <v>1.1615628299894403</v>
      </c>
    </row>
    <row r="29" spans="1:7" ht="12" customHeight="1">
      <c r="A29" s="72">
        <v>502</v>
      </c>
      <c r="B29" s="73" t="s">
        <v>62</v>
      </c>
      <c r="C29" s="31">
        <v>9221</v>
      </c>
      <c r="D29" s="32"/>
      <c r="E29" s="31"/>
      <c r="F29" s="32"/>
      <c r="G29" s="7">
        <f t="shared" si="1"/>
        <v>0</v>
      </c>
    </row>
    <row r="30" spans="1:7" ht="12" customHeight="1">
      <c r="A30" s="74">
        <v>503</v>
      </c>
      <c r="B30" s="75" t="s">
        <v>63</v>
      </c>
      <c r="C30" s="5">
        <v>13266</v>
      </c>
      <c r="D30" s="6"/>
      <c r="E30" s="5">
        <v>635</v>
      </c>
      <c r="F30" s="6"/>
      <c r="G30" s="7">
        <f t="shared" si="1"/>
        <v>4.786672697120458</v>
      </c>
    </row>
    <row r="31" spans="1:7" ht="12" customHeight="1" thickBot="1">
      <c r="A31" s="74">
        <v>505</v>
      </c>
      <c r="B31" s="75" t="s">
        <v>64</v>
      </c>
      <c r="C31" s="5">
        <v>5266</v>
      </c>
      <c r="D31" s="6"/>
      <c r="E31" s="5">
        <v>301</v>
      </c>
      <c r="F31" s="6"/>
      <c r="G31" s="7">
        <f t="shared" si="1"/>
        <v>5.715913406760349</v>
      </c>
    </row>
    <row r="32" spans="1:7" s="71" customFormat="1" ht="12" customHeight="1" thickBot="1">
      <c r="A32" s="67">
        <v>600</v>
      </c>
      <c r="B32" s="68" t="s">
        <v>65</v>
      </c>
      <c r="C32" s="69">
        <v>327</v>
      </c>
      <c r="D32" s="70"/>
      <c r="E32" s="69"/>
      <c r="F32" s="70"/>
      <c r="G32" s="21">
        <f>E32/C32*100</f>
        <v>0</v>
      </c>
    </row>
    <row r="33" spans="1:7" s="71" customFormat="1" ht="12" customHeight="1" thickBot="1">
      <c r="A33" s="17">
        <v>700</v>
      </c>
      <c r="B33" s="18" t="s">
        <v>66</v>
      </c>
      <c r="C33" s="76">
        <f>SUM(C34:C38)</f>
        <v>214645</v>
      </c>
      <c r="D33" s="76">
        <f>SUM(D34:D38)</f>
        <v>0</v>
      </c>
      <c r="E33" s="76">
        <f>SUM(E34:E38)+1</f>
        <v>8906</v>
      </c>
      <c r="F33" s="77"/>
      <c r="G33" s="21">
        <f>E33/C33*100</f>
        <v>4.149176547322323</v>
      </c>
    </row>
    <row r="34" spans="1:7" s="71" customFormat="1" ht="12" customHeight="1">
      <c r="A34" s="78">
        <v>701</v>
      </c>
      <c r="B34" s="79" t="s">
        <v>67</v>
      </c>
      <c r="C34" s="80">
        <v>82307</v>
      </c>
      <c r="D34" s="79"/>
      <c r="E34" s="80">
        <v>3745</v>
      </c>
      <c r="F34" s="79"/>
      <c r="G34" s="7">
        <f aca="true" t="shared" si="2" ref="G34:G45">E34/C34*100</f>
        <v>4.550038271349946</v>
      </c>
    </row>
    <row r="35" spans="1:7" s="71" customFormat="1" ht="12" customHeight="1">
      <c r="A35" s="72">
        <v>702</v>
      </c>
      <c r="B35" s="73" t="s">
        <v>68</v>
      </c>
      <c r="C35" s="81">
        <v>81453</v>
      </c>
      <c r="D35" s="73"/>
      <c r="E35" s="81">
        <v>2640</v>
      </c>
      <c r="F35" s="73"/>
      <c r="G35" s="7">
        <f t="shared" si="2"/>
        <v>3.2411329232809107</v>
      </c>
    </row>
    <row r="36" spans="1:7" s="71" customFormat="1" ht="12" customHeight="1">
      <c r="A36" s="72">
        <v>703</v>
      </c>
      <c r="B36" s="73" t="s">
        <v>131</v>
      </c>
      <c r="C36" s="81">
        <v>32009</v>
      </c>
      <c r="D36" s="73"/>
      <c r="E36" s="81">
        <v>2037</v>
      </c>
      <c r="F36" s="73"/>
      <c r="G36" s="7">
        <f t="shared" si="2"/>
        <v>6.363835171358055</v>
      </c>
    </row>
    <row r="37" spans="1:7" s="71" customFormat="1" ht="12" customHeight="1">
      <c r="A37" s="72">
        <v>707</v>
      </c>
      <c r="B37" s="82" t="s">
        <v>69</v>
      </c>
      <c r="C37" s="81">
        <v>12648</v>
      </c>
      <c r="D37" s="73"/>
      <c r="E37" s="81">
        <v>273</v>
      </c>
      <c r="F37" s="73"/>
      <c r="G37" s="7">
        <f t="shared" si="2"/>
        <v>2.1584440227703983</v>
      </c>
    </row>
    <row r="38" spans="1:7" s="71" customFormat="1" ht="12" customHeight="1" thickBot="1">
      <c r="A38" s="74">
        <v>709</v>
      </c>
      <c r="B38" s="83" t="s">
        <v>70</v>
      </c>
      <c r="C38" s="84">
        <v>6228</v>
      </c>
      <c r="D38" s="75"/>
      <c r="E38" s="84">
        <v>210</v>
      </c>
      <c r="F38" s="75"/>
      <c r="G38" s="7">
        <f t="shared" si="2"/>
        <v>3.371868978805395</v>
      </c>
    </row>
    <row r="39" spans="1:7" s="71" customFormat="1" ht="12" customHeight="1" thickBot="1">
      <c r="A39" s="40">
        <v>800</v>
      </c>
      <c r="B39" s="51" t="s">
        <v>71</v>
      </c>
      <c r="C39" s="69">
        <f>SUM(C40:C41)</f>
        <v>30018</v>
      </c>
      <c r="D39" s="69">
        <f>SUM(D40:D41)</f>
        <v>0</v>
      </c>
      <c r="E39" s="69">
        <f>SUM(E40:E41)</f>
        <v>1835</v>
      </c>
      <c r="F39" s="70"/>
      <c r="G39" s="21">
        <f>E39/C39*100</f>
        <v>6.112998867346259</v>
      </c>
    </row>
    <row r="40" spans="1:7" s="71" customFormat="1" ht="12" customHeight="1">
      <c r="A40" s="78">
        <v>801</v>
      </c>
      <c r="B40" s="79" t="s">
        <v>72</v>
      </c>
      <c r="C40" s="80">
        <v>28518</v>
      </c>
      <c r="D40" s="79"/>
      <c r="E40" s="80">
        <v>1761</v>
      </c>
      <c r="F40" s="79"/>
      <c r="G40" s="7">
        <f t="shared" si="2"/>
        <v>6.175047338523038</v>
      </c>
    </row>
    <row r="41" spans="1:7" s="71" customFormat="1" ht="12" customHeight="1" thickBot="1">
      <c r="A41" s="74">
        <v>804</v>
      </c>
      <c r="B41" s="75" t="s">
        <v>73</v>
      </c>
      <c r="C41" s="84">
        <v>1500</v>
      </c>
      <c r="D41" s="75"/>
      <c r="E41" s="84">
        <v>74</v>
      </c>
      <c r="F41" s="75"/>
      <c r="G41" s="7">
        <f t="shared" si="2"/>
        <v>4.933333333333334</v>
      </c>
    </row>
    <row r="42" spans="1:7" s="71" customFormat="1" ht="12" customHeight="1" thickBot="1">
      <c r="A42" s="85">
        <v>1000</v>
      </c>
      <c r="B42" s="51" t="s">
        <v>75</v>
      </c>
      <c r="C42" s="69">
        <f>SUM(C43:C45)</f>
        <v>46354</v>
      </c>
      <c r="D42" s="69">
        <f>SUM(D43:D45)</f>
        <v>0</v>
      </c>
      <c r="E42" s="69">
        <f>SUM(E43:E45)</f>
        <v>3679</v>
      </c>
      <c r="F42" s="70"/>
      <c r="G42" s="21">
        <f>E42/C42*100</f>
        <v>7.936747637744316</v>
      </c>
    </row>
    <row r="43" spans="1:7" s="71" customFormat="1" ht="12" customHeight="1">
      <c r="A43" s="86">
        <v>1002</v>
      </c>
      <c r="B43" s="87" t="s">
        <v>100</v>
      </c>
      <c r="C43" s="81"/>
      <c r="D43" s="79"/>
      <c r="E43" s="81"/>
      <c r="F43" s="79"/>
      <c r="G43" s="7"/>
    </row>
    <row r="44" spans="1:7" s="89" customFormat="1" ht="12" customHeight="1">
      <c r="A44" s="88">
        <v>1003</v>
      </c>
      <c r="B44" s="82" t="s">
        <v>76</v>
      </c>
      <c r="C44" s="87">
        <v>44149</v>
      </c>
      <c r="D44" s="82"/>
      <c r="E44" s="87">
        <v>3505</v>
      </c>
      <c r="F44" s="82"/>
      <c r="G44" s="7">
        <f t="shared" si="2"/>
        <v>7.939024666470362</v>
      </c>
    </row>
    <row r="45" spans="1:7" s="71" customFormat="1" ht="12" customHeight="1" thickBot="1">
      <c r="A45" s="90">
        <v>1006</v>
      </c>
      <c r="B45" s="91" t="s">
        <v>77</v>
      </c>
      <c r="C45" s="92">
        <v>2205</v>
      </c>
      <c r="D45" s="93"/>
      <c r="E45" s="92">
        <v>174</v>
      </c>
      <c r="F45" s="93"/>
      <c r="G45" s="7">
        <f t="shared" si="2"/>
        <v>7.891156462585033</v>
      </c>
    </row>
    <row r="46" spans="1:7" ht="13.5" customHeight="1" hidden="1">
      <c r="A46" s="94">
        <v>1101</v>
      </c>
      <c r="B46" s="95" t="s">
        <v>78</v>
      </c>
      <c r="C46" s="54"/>
      <c r="D46" s="55"/>
      <c r="E46" s="54"/>
      <c r="F46" s="55"/>
      <c r="G46" s="96"/>
    </row>
    <row r="47" spans="1:7" ht="13.5" customHeight="1" hidden="1">
      <c r="A47" s="86">
        <v>1102</v>
      </c>
      <c r="B47" s="82" t="s">
        <v>79</v>
      </c>
      <c r="C47" s="31"/>
      <c r="D47" s="32"/>
      <c r="E47" s="31"/>
      <c r="F47" s="32"/>
      <c r="G47" s="7"/>
    </row>
    <row r="48" spans="1:7" ht="14.25" customHeight="1" hidden="1">
      <c r="A48" s="86">
        <v>1103</v>
      </c>
      <c r="B48" s="82" t="s">
        <v>80</v>
      </c>
      <c r="C48" s="31"/>
      <c r="D48" s="32"/>
      <c r="E48" s="31"/>
      <c r="F48" s="32"/>
      <c r="G48" s="7"/>
    </row>
    <row r="49" spans="1:7" ht="13.5" customHeight="1" hidden="1" thickBot="1">
      <c r="A49" s="97">
        <v>1104</v>
      </c>
      <c r="B49" s="66" t="s">
        <v>81</v>
      </c>
      <c r="C49" s="49"/>
      <c r="D49" s="50"/>
      <c r="E49" s="49"/>
      <c r="F49" s="50"/>
      <c r="G49" s="98"/>
    </row>
    <row r="50" spans="1:7" ht="13.5" customHeight="1" thickBot="1">
      <c r="A50" s="85">
        <v>1100</v>
      </c>
      <c r="B50" s="51" t="s">
        <v>74</v>
      </c>
      <c r="C50" s="1">
        <f>SUM(C51:C53)</f>
        <v>1907</v>
      </c>
      <c r="D50" s="1">
        <f>SUM(D51:D53)</f>
        <v>0</v>
      </c>
      <c r="E50" s="1">
        <f>SUM(E51:E53)</f>
        <v>147</v>
      </c>
      <c r="F50" s="99"/>
      <c r="G50" s="21">
        <f>E50/C50*100</f>
        <v>7.708442579968537</v>
      </c>
    </row>
    <row r="51" spans="1:7" ht="13.5" customHeight="1">
      <c r="A51" s="88">
        <v>1101</v>
      </c>
      <c r="B51" s="100" t="s">
        <v>101</v>
      </c>
      <c r="C51" s="44">
        <v>1907</v>
      </c>
      <c r="D51" s="101"/>
      <c r="E51" s="102">
        <v>147</v>
      </c>
      <c r="F51" s="103"/>
      <c r="G51" s="7">
        <f>E51/C51*100</f>
        <v>7.708442579968537</v>
      </c>
    </row>
    <row r="52" spans="1:7" ht="13.5" customHeight="1">
      <c r="A52" s="86">
        <v>1102</v>
      </c>
      <c r="B52" s="82" t="s">
        <v>102</v>
      </c>
      <c r="C52" s="31"/>
      <c r="D52" s="63"/>
      <c r="E52" s="64"/>
      <c r="F52" s="65"/>
      <c r="G52" s="7"/>
    </row>
    <row r="53" spans="1:7" ht="13.5" customHeight="1" thickBot="1">
      <c r="A53" s="104">
        <v>1103</v>
      </c>
      <c r="B53" s="83" t="s">
        <v>103</v>
      </c>
      <c r="C53" s="5"/>
      <c r="D53" s="105"/>
      <c r="E53" s="106"/>
      <c r="F53" s="107"/>
      <c r="G53" s="7"/>
    </row>
    <row r="54" spans="1:7" ht="13.5" customHeight="1" thickBot="1">
      <c r="A54" s="85">
        <v>1200</v>
      </c>
      <c r="B54" s="51" t="s">
        <v>104</v>
      </c>
      <c r="C54" s="1">
        <v>526</v>
      </c>
      <c r="D54" s="108"/>
      <c r="E54" s="109">
        <v>44</v>
      </c>
      <c r="F54" s="99"/>
      <c r="G54" s="21"/>
    </row>
    <row r="55" spans="1:7" ht="13.5" customHeight="1" thickBot="1">
      <c r="A55" s="110">
        <v>1300</v>
      </c>
      <c r="B55" s="111" t="s">
        <v>50</v>
      </c>
      <c r="C55" s="112">
        <v>1</v>
      </c>
      <c r="D55" s="113"/>
      <c r="E55" s="114"/>
      <c r="F55" s="115"/>
      <c r="G55" s="116">
        <f>E55/C55*100</f>
        <v>0</v>
      </c>
    </row>
    <row r="56" spans="1:7" ht="16.5" customHeight="1" thickBot="1">
      <c r="A56" s="117"/>
      <c r="B56" s="118" t="s">
        <v>105</v>
      </c>
      <c r="C56" s="1">
        <f>C5+C14+C15+C19+C27+C32+C33+C39+C42+C50+C55+C54-1</f>
        <v>392421</v>
      </c>
      <c r="D56" s="1">
        <f>D5+D14+D15+D19+D27+D32+D33+D39+D42+D50+D55+D54-1</f>
        <v>-1</v>
      </c>
      <c r="E56" s="1">
        <f>E5+E14+E15+E19+E27+E32+E33+E39+E42+E50+E55+E54-1</f>
        <v>18303</v>
      </c>
      <c r="F56" s="99"/>
      <c r="G56" s="21">
        <f>E56/C56*100</f>
        <v>4.6641234796302955</v>
      </c>
    </row>
    <row r="57" ht="9.75" customHeight="1"/>
    <row r="58" spans="1:2" ht="14.25">
      <c r="A58" s="119" t="s">
        <v>116</v>
      </c>
      <c r="B58" s="119"/>
    </row>
    <row r="59" spans="1:2" ht="14.25">
      <c r="A59" s="120" t="s">
        <v>115</v>
      </c>
      <c r="B59" s="120"/>
    </row>
    <row r="61" ht="12.75">
      <c r="A61" s="9" t="s">
        <v>117</v>
      </c>
    </row>
    <row r="62" ht="12.75">
      <c r="A62" s="9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2018-03-14T12:11:10Z</dcterms:modified>
  <cp:category/>
  <cp:version/>
  <cp:contentType/>
  <cp:contentStatus/>
</cp:coreProperties>
</file>