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<sst xmlns="http://schemas.openxmlformats.org/spreadsheetml/2006/main" count="140" uniqueCount="134">
  <si>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</si>
  <si>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</si>
  <si>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</si>
  <si>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</si>
  <si>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</si>
  <si>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</si>
  <si>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</si>
  <si>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</si>
  <si>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</si>
  <si>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</si>
  <si>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</si>
  <si>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</si>
  <si>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</si>
  <si>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</si>
  <si>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</si>
  <si>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</si>
  <si>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</si>
  <si>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</si>
  <si>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</si>
  <si>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</si>
  <si>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</si>
  <si>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</si>
  <si>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</si>
  <si>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</si>
  <si>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</si>
  <si>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</si>
  <si>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</si>
  <si>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</si>
  <si>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</si>
  <si>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</si>
  <si>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</si>
  <si>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</si>
  <si>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</si>
  <si>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</si>
  <si>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</si>
  <si>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</si>
  <si>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</si>
  <si>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</si>
  <si>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</si>
  <si>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</si>
  <si>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</si>
  <si>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</si>
  <si>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</si>
  <si>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</si>
  <si>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</si>
  <si>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</si>
  <si>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</si>
  <si>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</si>
  <si>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</si>
  <si>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</si>
  <si>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</si>
  <si>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</si>
  <si>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</si>
  <si>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</si>
  <si>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</si>
  <si>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</si>
  <si>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</si>
  <si>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</si>
  <si>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</si>
  <si>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</si>
  <si>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</si>
  <si>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</si>
  <si>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</si>
  <si>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</si>
  <si>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</si>
  <si>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</si>
  <si>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</si>
  <si>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</si>
  <si>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</si>
  <si>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</si>
  <si>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</si>
  <si>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</si>
  <si>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</si>
  <si>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</si>
  <si>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</si>
  <si>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</si>
  <si>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</si>
  <si>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</si>
  <si>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</si>
  <si>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</si>
  <si>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</si>
  <si>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</si>
  <si>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</si>
  <si>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</si>
  <si>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</si>
  <si>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</si>
  <si>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</si>
  <si>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</si>
  <si>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</si>
  <si>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</si>
  <si>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</si>
  <si>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</si>
  <si>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</si>
  <si>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</si>
  <si>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</si>
  <si>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</si>
  <si>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</si>
  <si>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</si>
  <si>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</si>
  <si>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</si>
  <si>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</si>
  <si>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</si>
  <si>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</si>
  <si>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</si>
  <si>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</si>
  <si>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</si>
  <si>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</si>
  <si>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</si>
  <si>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</si>
  <si>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</si>
  <si>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</si>
  <si>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</si>
  <si>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</si>
  <si>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</si>
  <si>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</si>
  <si>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</si>
  <si>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</si>
  <si>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</si>
  <si>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</si>
  <si>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</si>
  <si>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</si>
  <si>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</si>
  <si>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</si>
  <si>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</si>
  <si>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</si>
  <si>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</si>
  <si>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</si>
  <si>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</si>
  <si>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</si>
  <si>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</si>
  <si>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</si>
  <si>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</si>
  <si>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>по доходам по состоянию на 01 октября 2016 года.</t>
  </si>
  <si>
    <t>по расходам  по состоянию на 01 октября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</si>
</sst>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12" fillId="33" borderId="1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80" fontId="0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80" fontId="12" fillId="33" borderId="15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6" xfId="0" applyNumberForma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80" fontId="0" fillId="33" borderId="20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5" customWidth="1"/>
    <col min="2" max="2" width="47.57421875" style="5" customWidth="1"/>
    <col min="3" max="3" width="8.421875" style="5" customWidth="1"/>
    <col min="4" max="4" width="7.8515625" style="5" customWidth="1"/>
    <col min="5" max="5" width="7.7109375" style="5" customWidth="1"/>
    <col min="6" max="6" width="8.140625" style="5" customWidth="1"/>
    <col min="7" max="7" width="6.7109375" style="5" customWidth="1"/>
    <col min="8" max="16384" width="9.140625" style="5" customWidth="1"/>
  </cols>
  <sheetData>
    <row r="1" spans="1:7" ht="12.75">
      <c r="A1" s="4" t="s">
        <v>115</v>
      </c>
      <c r="B1" s="4"/>
      <c r="C1" s="4"/>
      <c r="D1" s="4"/>
      <c r="E1" s="4"/>
      <c r="F1" s="4"/>
      <c r="G1" s="4"/>
    </row>
    <row r="2" spans="1:7" ht="12.75" customHeight="1">
      <c r="A2" s="4" t="s">
        <v>132</v>
      </c>
      <c r="B2" s="4"/>
      <c r="C2" s="4"/>
      <c r="D2" s="4"/>
      <c r="E2" s="4"/>
      <c r="F2" s="4"/>
      <c r="G2" s="4"/>
    </row>
    <row r="3" spans="5:7" ht="11.25" customHeight="1" thickBot="1">
      <c r="E3" s="123" t="s">
        <v>0</v>
      </c>
      <c r="F3" s="123"/>
      <c r="G3" s="123"/>
    </row>
    <row r="4" spans="1:7" ht="12.75">
      <c r="A4" s="124" t="s">
        <v>1</v>
      </c>
      <c r="B4" s="124" t="s">
        <v>2</v>
      </c>
      <c r="C4" s="125" t="s">
        <v>90</v>
      </c>
      <c r="D4" s="125" t="s">
        <v>92</v>
      </c>
      <c r="E4" s="126" t="s">
        <v>3</v>
      </c>
      <c r="F4" s="125" t="s">
        <v>91</v>
      </c>
      <c r="G4" s="127" t="s">
        <v>93</v>
      </c>
    </row>
    <row r="5" spans="1:7" ht="12.75">
      <c r="A5" s="128"/>
      <c r="B5" s="128"/>
      <c r="C5" s="129"/>
      <c r="D5" s="129"/>
      <c r="E5" s="130"/>
      <c r="F5" s="129"/>
      <c r="G5" s="131"/>
    </row>
    <row r="6" spans="1:7" ht="21" customHeight="1" thickBot="1">
      <c r="A6" s="132"/>
      <c r="B6" s="132"/>
      <c r="C6" s="133"/>
      <c r="D6" s="133"/>
      <c r="E6" s="134"/>
      <c r="F6" s="133"/>
      <c r="G6" s="135"/>
    </row>
    <row r="7" spans="1:7" ht="16.5" customHeight="1" thickBot="1">
      <c r="A7" s="136" t="s">
        <v>4</v>
      </c>
      <c r="B7" s="137" t="s">
        <v>5</v>
      </c>
      <c r="C7" s="138">
        <f>SUM(C8:C24)</f>
        <v>91091</v>
      </c>
      <c r="D7" s="139">
        <f>SUM(D8:D24)</f>
        <v>68318.25</v>
      </c>
      <c r="E7" s="138">
        <f>SUM(E8:E24)</f>
        <v>63240</v>
      </c>
      <c r="F7" s="140">
        <f>E7/D7*100</f>
        <v>92.5667738854552</v>
      </c>
      <c r="G7" s="140">
        <f>E7/C7*100</f>
        <v>69.4250804140914</v>
      </c>
    </row>
    <row r="8" spans="1:7" ht="13.5" customHeight="1">
      <c r="A8" s="141" t="s">
        <v>6</v>
      </c>
      <c r="B8" s="142" t="s">
        <v>7</v>
      </c>
      <c r="C8" s="143">
        <v>71016</v>
      </c>
      <c r="D8" s="144">
        <f>C8/12*9</f>
        <v>53262</v>
      </c>
      <c r="E8" s="142">
        <v>46288</v>
      </c>
      <c r="F8" s="145">
        <f>E8/D8*100</f>
        <v>86.9062370921107</v>
      </c>
      <c r="G8" s="145">
        <f>E8/C8*100</f>
        <v>65.17967781908303</v>
      </c>
    </row>
    <row r="9" spans="1:7" ht="27.75" customHeight="1">
      <c r="A9" s="146" t="s">
        <v>116</v>
      </c>
      <c r="B9" s="147" t="s">
        <v>118</v>
      </c>
      <c r="C9" s="148">
        <v>1396</v>
      </c>
      <c r="D9" s="149">
        <f>C9/12*9</f>
        <v>1047</v>
      </c>
      <c r="E9" s="150">
        <v>2109</v>
      </c>
      <c r="F9" s="3">
        <f>E9/D9*100</f>
        <v>201.43266475644702</v>
      </c>
      <c r="G9" s="3">
        <f>E9/C9*100</f>
        <v>151.07449856733524</v>
      </c>
    </row>
    <row r="10" spans="1:7" ht="27.75" customHeight="1">
      <c r="A10" s="146" t="s">
        <v>129</v>
      </c>
      <c r="B10" s="151" t="s">
        <v>130</v>
      </c>
      <c r="C10" s="148">
        <v>809</v>
      </c>
      <c r="D10" s="149">
        <f>C10/12*9</f>
        <v>606.75</v>
      </c>
      <c r="E10" s="152">
        <v>777</v>
      </c>
      <c r="F10" s="3">
        <f>E10/D10*100</f>
        <v>128.05933250927072</v>
      </c>
      <c r="G10" s="3">
        <f>E10/C10*100</f>
        <v>96.04449938195303</v>
      </c>
    </row>
    <row r="11" spans="1:7" ht="24.75" customHeight="1">
      <c r="A11" s="153" t="s">
        <v>8</v>
      </c>
      <c r="B11" s="154" t="s">
        <v>9</v>
      </c>
      <c r="C11" s="148">
        <v>3142</v>
      </c>
      <c r="D11" s="149">
        <f>C11/12*9</f>
        <v>2356.5</v>
      </c>
      <c r="E11" s="152">
        <v>2124</v>
      </c>
      <c r="F11" s="3">
        <f>E11/D11*100</f>
        <v>90.13367281985997</v>
      </c>
      <c r="G11" s="3">
        <f>E11/C11*100</f>
        <v>67.60025461489498</v>
      </c>
    </row>
    <row r="12" spans="1:7" ht="12" customHeight="1">
      <c r="A12" s="155" t="s">
        <v>10</v>
      </c>
      <c r="B12" s="156" t="s">
        <v>11</v>
      </c>
      <c r="C12" s="148"/>
      <c r="D12" s="149"/>
      <c r="E12" s="152"/>
      <c r="F12" s="157"/>
      <c r="G12" s="157"/>
    </row>
    <row r="13" spans="1:7" ht="25.5" customHeight="1">
      <c r="A13" s="155" t="s">
        <v>117</v>
      </c>
      <c r="B13" s="156" t="s">
        <v>119</v>
      </c>
      <c r="C13" s="148">
        <v>63</v>
      </c>
      <c r="D13" s="149">
        <f>C13/12*9</f>
        <v>47.25</v>
      </c>
      <c r="E13" s="152">
        <v>45</v>
      </c>
      <c r="F13" s="3">
        <f>E13/D13*100</f>
        <v>95.23809523809523</v>
      </c>
      <c r="G13" s="3">
        <f>E13/C13*100</f>
        <v>71.42857142857143</v>
      </c>
    </row>
    <row r="14" spans="1:7" ht="12.75" customHeight="1">
      <c r="A14" s="155" t="s">
        <v>12</v>
      </c>
      <c r="B14" s="156" t="s">
        <v>13</v>
      </c>
      <c r="C14" s="148">
        <v>2590</v>
      </c>
      <c r="D14" s="149">
        <f>C14/12*9</f>
        <v>1942.5</v>
      </c>
      <c r="E14" s="152">
        <v>260</v>
      </c>
      <c r="F14" s="3">
        <f>E14/D14*100</f>
        <v>13.384813384813384</v>
      </c>
      <c r="G14" s="3">
        <f>E14/C14*100</f>
        <v>10.038610038610038</v>
      </c>
    </row>
    <row r="15" spans="1:7" ht="12.75">
      <c r="A15" s="158" t="s">
        <v>14</v>
      </c>
      <c r="B15" s="152" t="s">
        <v>15</v>
      </c>
      <c r="C15" s="148">
        <v>5194</v>
      </c>
      <c r="D15" s="149">
        <f>C15/12*9</f>
        <v>3895.5</v>
      </c>
      <c r="E15" s="152">
        <v>2343</v>
      </c>
      <c r="F15" s="3">
        <f>E15/D15*100</f>
        <v>60.14632268001541</v>
      </c>
      <c r="G15" s="3">
        <f>E15/C15*100</f>
        <v>45.10974201001155</v>
      </c>
    </row>
    <row r="16" spans="1:7" ht="12.75">
      <c r="A16" s="158" t="s">
        <v>16</v>
      </c>
      <c r="B16" s="159" t="s">
        <v>17</v>
      </c>
      <c r="C16" s="148">
        <v>37</v>
      </c>
      <c r="D16" s="149">
        <f>C16/12*9</f>
        <v>27.75</v>
      </c>
      <c r="E16" s="152">
        <v>16</v>
      </c>
      <c r="F16" s="3">
        <f>E16/D16*100</f>
        <v>57.65765765765766</v>
      </c>
      <c r="G16" s="3">
        <f>E16/C16*100</f>
        <v>43.24324324324324</v>
      </c>
    </row>
    <row r="17" spans="1:7" ht="25.5">
      <c r="A17" s="158" t="s">
        <v>18</v>
      </c>
      <c r="B17" s="160" t="s">
        <v>94</v>
      </c>
      <c r="C17" s="148"/>
      <c r="D17" s="149"/>
      <c r="E17" s="152">
        <v>93</v>
      </c>
      <c r="F17" s="3"/>
      <c r="G17" s="3"/>
    </row>
    <row r="18" spans="1:7" ht="24" customHeight="1">
      <c r="A18" s="161" t="s">
        <v>19</v>
      </c>
      <c r="B18" s="154" t="s">
        <v>95</v>
      </c>
      <c r="C18" s="148">
        <v>5798</v>
      </c>
      <c r="D18" s="149">
        <f>C18/12*9</f>
        <v>4348.5</v>
      </c>
      <c r="E18" s="152">
        <v>7554</v>
      </c>
      <c r="F18" s="3">
        <f>E18/D18*100</f>
        <v>173.71507416350465</v>
      </c>
      <c r="G18" s="3">
        <f>E18/C18*100</f>
        <v>130.28630562262848</v>
      </c>
    </row>
    <row r="19" spans="1:7" ht="15" customHeight="1">
      <c r="A19" s="161" t="s">
        <v>20</v>
      </c>
      <c r="B19" s="162" t="s">
        <v>21</v>
      </c>
      <c r="C19" s="148">
        <v>87</v>
      </c>
      <c r="D19" s="149">
        <f>C19/12*9</f>
        <v>65.25</v>
      </c>
      <c r="E19" s="152">
        <v>99</v>
      </c>
      <c r="F19" s="3">
        <f>E19/D19*100</f>
        <v>151.72413793103448</v>
      </c>
      <c r="G19" s="3">
        <f>E19/C19*100</f>
        <v>113.79310344827587</v>
      </c>
    </row>
    <row r="20" spans="1:7" ht="25.5">
      <c r="A20" s="158" t="s">
        <v>22</v>
      </c>
      <c r="B20" s="163" t="s">
        <v>23</v>
      </c>
      <c r="C20" s="148">
        <v>402</v>
      </c>
      <c r="D20" s="149">
        <f>C20/12*9</f>
        <v>301.5</v>
      </c>
      <c r="E20" s="152">
        <v>973</v>
      </c>
      <c r="F20" s="3">
        <f>E20/D20*100</f>
        <v>322.71973466003317</v>
      </c>
      <c r="G20" s="3">
        <f>E20/C20*100</f>
        <v>242.03980099502488</v>
      </c>
    </row>
    <row r="21" spans="1:7" ht="25.5">
      <c r="A21" s="158" t="s">
        <v>24</v>
      </c>
      <c r="B21" s="163" t="s">
        <v>25</v>
      </c>
      <c r="C21" s="148">
        <v>450</v>
      </c>
      <c r="D21" s="149">
        <f>C21/12*9</f>
        <v>337.5</v>
      </c>
      <c r="E21" s="152">
        <v>423</v>
      </c>
      <c r="F21" s="3">
        <f>E21/D21*100</f>
        <v>125.33333333333334</v>
      </c>
      <c r="G21" s="3">
        <f>E21/C21*100</f>
        <v>94</v>
      </c>
    </row>
    <row r="22" spans="1:7" ht="12.75">
      <c r="A22" s="164" t="s">
        <v>26</v>
      </c>
      <c r="B22" s="163" t="s">
        <v>27</v>
      </c>
      <c r="C22" s="148"/>
      <c r="D22" s="149"/>
      <c r="E22" s="152"/>
      <c r="F22" s="3"/>
      <c r="G22" s="3"/>
    </row>
    <row r="23" spans="1:7" ht="15.75" customHeight="1">
      <c r="A23" s="158" t="s">
        <v>28</v>
      </c>
      <c r="B23" s="163" t="s">
        <v>29</v>
      </c>
      <c r="C23" s="148">
        <v>107</v>
      </c>
      <c r="D23" s="149">
        <f>C23/12*9</f>
        <v>80.25</v>
      </c>
      <c r="E23" s="152">
        <v>136</v>
      </c>
      <c r="F23" s="3">
        <f>E23/D23*100</f>
        <v>169.47040498442368</v>
      </c>
      <c r="G23" s="3">
        <f>E23/C23*100</f>
        <v>127.10280373831775</v>
      </c>
    </row>
    <row r="24" spans="1:7" ht="13.5" thickBot="1">
      <c r="A24" s="165" t="s">
        <v>30</v>
      </c>
      <c r="B24" s="166" t="s">
        <v>31</v>
      </c>
      <c r="C24" s="167"/>
      <c r="D24" s="168"/>
      <c r="E24" s="166"/>
      <c r="F24" s="169"/>
      <c r="G24" s="169"/>
    </row>
    <row r="25" spans="1:7" ht="15" customHeight="1" thickBot="1">
      <c r="A25" s="170" t="s">
        <v>32</v>
      </c>
      <c r="B25" s="171" t="s">
        <v>33</v>
      </c>
      <c r="C25" s="172">
        <f>C26+C36</f>
        <v>241320</v>
      </c>
      <c r="D25" s="172">
        <f>D26+D36</f>
        <v>172763</v>
      </c>
      <c r="E25" s="172">
        <f>E26+E36</f>
        <v>172593</v>
      </c>
      <c r="F25" s="173">
        <f>E25/D25*100</f>
        <v>99.90159930077621</v>
      </c>
      <c r="G25" s="173">
        <f>E25/C25*100</f>
        <v>71.52038786673297</v>
      </c>
    </row>
    <row r="26" spans="1:7" ht="28.5" customHeight="1" thickBot="1">
      <c r="A26" s="174" t="s">
        <v>34</v>
      </c>
      <c r="B26" s="175" t="s">
        <v>35</v>
      </c>
      <c r="C26" s="172">
        <f>SUM(C27,C29,C32,C33,C34)</f>
        <v>241320</v>
      </c>
      <c r="D26" s="172">
        <f>SUM(D27,D29,D32,D33,D34)</f>
        <v>172763</v>
      </c>
      <c r="E26" s="172">
        <f>SUM(E27,E29,E32,E33,E34)</f>
        <v>172763</v>
      </c>
      <c r="F26" s="173">
        <f>E26/D26*100</f>
        <v>100</v>
      </c>
      <c r="G26" s="173">
        <f>E26/C26*100</f>
        <v>71.59083374772088</v>
      </c>
    </row>
    <row r="27" spans="1:7" ht="25.5">
      <c r="A27" s="176" t="s">
        <v>36</v>
      </c>
      <c r="B27" s="177" t="s">
        <v>96</v>
      </c>
      <c r="C27" s="178">
        <v>35176</v>
      </c>
      <c r="D27" s="178">
        <v>26379</v>
      </c>
      <c r="E27" s="179">
        <v>26379</v>
      </c>
      <c r="F27" s="3">
        <f aca="true" t="shared" si="0" ref="F27:F33">E27/D27*100</f>
        <v>100</v>
      </c>
      <c r="G27" s="3">
        <f>E27/C27*100</f>
        <v>74.99147145781214</v>
      </c>
    </row>
    <row r="28" spans="1:7" ht="12.75">
      <c r="A28" s="176" t="s">
        <v>98</v>
      </c>
      <c r="B28" s="180" t="s">
        <v>97</v>
      </c>
      <c r="C28" s="178">
        <v>35176</v>
      </c>
      <c r="D28" s="178">
        <v>26379</v>
      </c>
      <c r="E28" s="179">
        <v>26379</v>
      </c>
      <c r="F28" s="3">
        <f t="shared" si="0"/>
        <v>100</v>
      </c>
      <c r="G28" s="3">
        <f>E28/C28*100</f>
        <v>74.99147145781214</v>
      </c>
    </row>
    <row r="29" spans="1:7" ht="29.25" customHeight="1">
      <c r="A29" s="161" t="s">
        <v>37</v>
      </c>
      <c r="B29" s="163" t="s">
        <v>99</v>
      </c>
      <c r="C29" s="157">
        <v>72777</v>
      </c>
      <c r="D29" s="157">
        <v>48804</v>
      </c>
      <c r="E29" s="152">
        <v>48804</v>
      </c>
      <c r="F29" s="3">
        <f t="shared" si="0"/>
        <v>100</v>
      </c>
      <c r="G29" s="3">
        <f>E29/C29*100</f>
        <v>67.05964796570345</v>
      </c>
    </row>
    <row r="30" spans="1:7" ht="51" hidden="1">
      <c r="A30" s="161" t="s">
        <v>100</v>
      </c>
      <c r="B30" s="181" t="s">
        <v>101</v>
      </c>
      <c r="C30" s="157"/>
      <c r="D30" s="157"/>
      <c r="E30" s="152"/>
      <c r="F30" s="3"/>
      <c r="G30" s="3"/>
    </row>
    <row r="31" spans="1:7" ht="12.75" customHeight="1" hidden="1">
      <c r="A31" s="153"/>
      <c r="B31" s="182"/>
      <c r="C31" s="157"/>
      <c r="D31" s="157"/>
      <c r="E31" s="152"/>
      <c r="F31" s="3" t="e">
        <f t="shared" si="0"/>
        <v>#DIV/0!</v>
      </c>
      <c r="G31" s="3" t="e">
        <f>E31/C31*100</f>
        <v>#DIV/0!</v>
      </c>
    </row>
    <row r="32" spans="1:7" ht="17.25" customHeight="1">
      <c r="A32" s="183" t="s">
        <v>38</v>
      </c>
      <c r="B32" s="182" t="s">
        <v>39</v>
      </c>
      <c r="C32" s="157">
        <v>131824</v>
      </c>
      <c r="D32" s="157">
        <v>96418</v>
      </c>
      <c r="E32" s="152">
        <v>96418</v>
      </c>
      <c r="F32" s="3">
        <f t="shared" si="0"/>
        <v>100</v>
      </c>
      <c r="G32" s="3">
        <f>E32/C32*100</f>
        <v>73.14146134239591</v>
      </c>
    </row>
    <row r="33" spans="1:7" ht="15" customHeight="1">
      <c r="A33" s="184" t="s">
        <v>40</v>
      </c>
      <c r="B33" s="185" t="s">
        <v>41</v>
      </c>
      <c r="C33" s="157">
        <v>1543</v>
      </c>
      <c r="D33" s="157">
        <v>1162</v>
      </c>
      <c r="E33" s="152">
        <v>1162</v>
      </c>
      <c r="F33" s="3">
        <f t="shared" si="0"/>
        <v>100</v>
      </c>
      <c r="G33" s="3">
        <f>E33/C33*100</f>
        <v>75.30784186649385</v>
      </c>
    </row>
    <row r="34" spans="1:7" ht="24.75" customHeight="1">
      <c r="A34" s="161" t="s">
        <v>42</v>
      </c>
      <c r="B34" s="163" t="s">
        <v>102</v>
      </c>
      <c r="C34" s="157"/>
      <c r="D34" s="157"/>
      <c r="E34" s="152"/>
      <c r="F34" s="157"/>
      <c r="G34" s="157"/>
    </row>
    <row r="35" spans="1:7" ht="26.25" customHeight="1">
      <c r="A35" s="186" t="s">
        <v>42</v>
      </c>
      <c r="B35" s="187" t="s">
        <v>43</v>
      </c>
      <c r="C35" s="169"/>
      <c r="D35" s="169"/>
      <c r="E35" s="166"/>
      <c r="F35" s="169"/>
      <c r="G35" s="169"/>
    </row>
    <row r="36" spans="1:7" ht="54" customHeight="1" thickBot="1">
      <c r="A36" s="186" t="s">
        <v>103</v>
      </c>
      <c r="B36" s="187" t="s">
        <v>104</v>
      </c>
      <c r="C36" s="169"/>
      <c r="D36" s="166"/>
      <c r="E36" s="169">
        <v>-170</v>
      </c>
      <c r="F36" s="166"/>
      <c r="G36" s="169"/>
    </row>
    <row r="37" spans="1:7" ht="27" customHeight="1" thickBot="1">
      <c r="A37" s="188" t="s">
        <v>44</v>
      </c>
      <c r="B37" s="189" t="s">
        <v>45</v>
      </c>
      <c r="C37" s="172"/>
      <c r="D37" s="172"/>
      <c r="E37" s="190"/>
      <c r="F37" s="172"/>
      <c r="G37" s="172"/>
    </row>
    <row r="38" spans="1:7" ht="18" customHeight="1" thickBot="1">
      <c r="A38" s="191" t="s">
        <v>46</v>
      </c>
      <c r="B38" s="192"/>
      <c r="C38" s="172">
        <f>C7+C25</f>
        <v>332411</v>
      </c>
      <c r="D38" s="172">
        <f>D7+D25</f>
        <v>241081.25</v>
      </c>
      <c r="E38" s="172">
        <f>E7+E25</f>
        <v>235833</v>
      </c>
      <c r="F38" s="193">
        <f>E38/D38*100</f>
        <v>97.82303683923989</v>
      </c>
      <c r="G38" s="193">
        <f>E38/C38*100</f>
        <v>70.94620815797312</v>
      </c>
    </row>
    <row r="39" ht="10.5" customHeight="1">
      <c r="A39" s="194"/>
    </row>
    <row r="40" ht="12.75" hidden="1"/>
    <row r="41" spans="1:2" ht="14.25">
      <c r="A41" s="121" t="s">
        <v>125</v>
      </c>
      <c r="B41" s="121"/>
    </row>
    <row r="42" spans="1:2" ht="14.25">
      <c r="A42" s="122" t="s">
        <v>124</v>
      </c>
      <c r="B42" s="122"/>
    </row>
    <row r="44" ht="12.75">
      <c r="A44" s="5" t="s">
        <v>126</v>
      </c>
    </row>
    <row r="45" ht="12.75">
      <c r="A45" s="5" t="s">
        <v>127</v>
      </c>
    </row>
  </sheetData>
  <sheetProtection/>
  <mergeCells count="12">
    <mergeCell ref="A41:B41"/>
    <mergeCell ref="A1:G1"/>
    <mergeCell ref="A2:G2"/>
    <mergeCell ref="E3:G3"/>
    <mergeCell ref="E4:E6"/>
    <mergeCell ref="F4:F6"/>
    <mergeCell ref="G4:G6"/>
    <mergeCell ref="A38:B38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6.7109375" style="5" customWidth="1"/>
    <col min="2" max="2" width="59.421875" style="5" customWidth="1"/>
    <col min="3" max="3" width="9.421875" style="5" customWidth="1"/>
    <col min="4" max="4" width="8.421875" style="5" hidden="1" customWidth="1"/>
    <col min="5" max="5" width="8.7109375" style="5" customWidth="1"/>
    <col min="6" max="6" width="6.7109375" style="5" hidden="1" customWidth="1"/>
    <col min="7" max="7" width="8.28125" style="5" customWidth="1"/>
    <col min="8" max="16384" width="9.140625" style="5" customWidth="1"/>
  </cols>
  <sheetData>
    <row r="1" spans="1:7" ht="12.75">
      <c r="A1" s="4" t="s">
        <v>115</v>
      </c>
      <c r="B1" s="4"/>
      <c r="C1" s="4"/>
      <c r="D1" s="4"/>
      <c r="E1" s="4"/>
      <c r="F1" s="4"/>
      <c r="G1" s="4"/>
    </row>
    <row r="2" spans="1:7" ht="12.75">
      <c r="A2" s="4" t="s">
        <v>133</v>
      </c>
      <c r="B2" s="4"/>
      <c r="C2" s="4"/>
      <c r="D2" s="4"/>
      <c r="E2" s="4"/>
      <c r="F2" s="4"/>
      <c r="G2" s="4"/>
    </row>
    <row r="3" spans="5:7" ht="12.75" customHeight="1" thickBot="1">
      <c r="E3" s="6" t="s">
        <v>47</v>
      </c>
      <c r="F3" s="6"/>
      <c r="G3" s="6"/>
    </row>
    <row r="4" spans="1:7" s="12" customFormat="1" ht="38.25" customHeight="1" thickBot="1">
      <c r="A4" s="7" t="s">
        <v>48</v>
      </c>
      <c r="B4" s="8" t="s">
        <v>49</v>
      </c>
      <c r="C4" s="9" t="s">
        <v>89</v>
      </c>
      <c r="D4" s="10" t="s">
        <v>50</v>
      </c>
      <c r="E4" s="9" t="s">
        <v>51</v>
      </c>
      <c r="F4" s="9" t="s">
        <v>52</v>
      </c>
      <c r="G4" s="11" t="s">
        <v>128</v>
      </c>
    </row>
    <row r="5" spans="1:7" ht="12" customHeight="1" thickBot="1">
      <c r="A5" s="13">
        <v>100</v>
      </c>
      <c r="B5" s="14" t="s">
        <v>53</v>
      </c>
      <c r="C5" s="15">
        <f>SUM(C6:C13)</f>
        <v>39460</v>
      </c>
      <c r="D5" s="15">
        <f>SUM(D6:D13)</f>
        <v>0</v>
      </c>
      <c r="E5" s="15">
        <f>SUM(E6:E13)</f>
        <v>27428</v>
      </c>
      <c r="F5" s="16"/>
      <c r="G5" s="17">
        <f>E5/C5*100</f>
        <v>69.50836289913836</v>
      </c>
    </row>
    <row r="6" spans="1:7" s="24" customFormat="1" ht="12.75" customHeight="1">
      <c r="A6" s="18">
        <v>102</v>
      </c>
      <c r="B6" s="19" t="s">
        <v>87</v>
      </c>
      <c r="C6" s="20">
        <v>1304</v>
      </c>
      <c r="D6" s="21"/>
      <c r="E6" s="22">
        <v>994</v>
      </c>
      <c r="F6" s="21"/>
      <c r="G6" s="23">
        <f>E6/C6*100</f>
        <v>76.22699386503068</v>
      </c>
    </row>
    <row r="7" spans="1:7" ht="23.25" customHeight="1">
      <c r="A7" s="25">
        <v>103</v>
      </c>
      <c r="B7" s="26" t="s">
        <v>54</v>
      </c>
      <c r="C7" s="27">
        <v>587</v>
      </c>
      <c r="D7" s="28"/>
      <c r="E7" s="27">
        <v>366</v>
      </c>
      <c r="F7" s="28"/>
      <c r="G7" s="29">
        <f>E7/C7*100</f>
        <v>62.35093696763203</v>
      </c>
    </row>
    <row r="8" spans="1:7" ht="24" customHeight="1">
      <c r="A8" s="25">
        <v>104</v>
      </c>
      <c r="B8" s="26" t="s">
        <v>88</v>
      </c>
      <c r="C8" s="27">
        <v>11854</v>
      </c>
      <c r="D8" s="28"/>
      <c r="E8" s="27">
        <v>8329</v>
      </c>
      <c r="F8" s="28"/>
      <c r="G8" s="29">
        <f aca="true" t="shared" si="0" ref="G8:G14">E8/C8*100</f>
        <v>70.2632022945841</v>
      </c>
    </row>
    <row r="9" spans="1:7" ht="12.75">
      <c r="A9" s="30">
        <v>105</v>
      </c>
      <c r="B9" s="31" t="s">
        <v>131</v>
      </c>
      <c r="C9" s="32">
        <v>4</v>
      </c>
      <c r="D9" s="33"/>
      <c r="E9" s="32"/>
      <c r="F9" s="33"/>
      <c r="G9" s="29"/>
    </row>
    <row r="10" spans="1:7" ht="24.75" customHeight="1">
      <c r="A10" s="30">
        <v>106</v>
      </c>
      <c r="B10" s="31" t="s">
        <v>120</v>
      </c>
      <c r="C10" s="32">
        <v>5236</v>
      </c>
      <c r="D10" s="33"/>
      <c r="E10" s="32">
        <v>3658</v>
      </c>
      <c r="F10" s="33"/>
      <c r="G10" s="29">
        <f t="shared" si="0"/>
        <v>69.86249045072574</v>
      </c>
    </row>
    <row r="11" spans="1:7" ht="14.25" customHeight="1">
      <c r="A11" s="30">
        <v>107</v>
      </c>
      <c r="B11" s="31" t="s">
        <v>121</v>
      </c>
      <c r="C11" s="32"/>
      <c r="D11" s="33"/>
      <c r="E11" s="32"/>
      <c r="F11" s="33"/>
      <c r="G11" s="29"/>
    </row>
    <row r="12" spans="1:7" ht="12.75" customHeight="1">
      <c r="A12" s="30">
        <v>111</v>
      </c>
      <c r="B12" s="31" t="s">
        <v>122</v>
      </c>
      <c r="C12" s="32">
        <v>15</v>
      </c>
      <c r="D12" s="33"/>
      <c r="E12" s="32">
        <v>0</v>
      </c>
      <c r="F12" s="33"/>
      <c r="G12" s="29"/>
    </row>
    <row r="13" spans="1:7" ht="12.75" customHeight="1" thickBot="1">
      <c r="A13" s="34">
        <v>113</v>
      </c>
      <c r="B13" s="35" t="s">
        <v>56</v>
      </c>
      <c r="C13" s="36">
        <v>20460</v>
      </c>
      <c r="D13" s="37"/>
      <c r="E13" s="36">
        <v>14081</v>
      </c>
      <c r="F13" s="37"/>
      <c r="G13" s="38">
        <f t="shared" si="0"/>
        <v>68.82209188660802</v>
      </c>
    </row>
    <row r="14" spans="1:7" ht="12.75" customHeight="1" thickBot="1">
      <c r="A14" s="39">
        <v>200</v>
      </c>
      <c r="B14" s="40" t="s">
        <v>123</v>
      </c>
      <c r="C14" s="15">
        <v>425</v>
      </c>
      <c r="D14" s="16"/>
      <c r="E14" s="15">
        <v>278</v>
      </c>
      <c r="F14" s="16"/>
      <c r="G14" s="17">
        <f t="shared" si="0"/>
        <v>65.41176470588236</v>
      </c>
    </row>
    <row r="15" spans="1:7" ht="14.25" customHeight="1" thickBot="1">
      <c r="A15" s="41">
        <v>300</v>
      </c>
      <c r="B15" s="42" t="s">
        <v>57</v>
      </c>
      <c r="C15" s="2">
        <f>SUM(C16:C18)</f>
        <v>4227</v>
      </c>
      <c r="D15" s="2">
        <f>SUM(D16:D18)</f>
        <v>0</v>
      </c>
      <c r="E15" s="2">
        <f>SUM(E16:E18)</f>
        <v>2197</v>
      </c>
      <c r="F15" s="43"/>
      <c r="G15" s="17">
        <f>E15/C15*100</f>
        <v>51.97539626212444</v>
      </c>
    </row>
    <row r="16" spans="1:7" ht="26.25" customHeight="1">
      <c r="A16" s="44">
        <v>309</v>
      </c>
      <c r="B16" s="26" t="s">
        <v>105</v>
      </c>
      <c r="C16" s="45">
        <v>3881</v>
      </c>
      <c r="D16" s="46"/>
      <c r="E16" s="45">
        <v>2179</v>
      </c>
      <c r="F16" s="46"/>
      <c r="G16" s="29">
        <f aca="true" t="shared" si="1" ref="G16:G31">E16/C16*100</f>
        <v>56.1453233702654</v>
      </c>
    </row>
    <row r="17" spans="1:7" ht="13.5" customHeight="1">
      <c r="A17" s="47">
        <v>310</v>
      </c>
      <c r="B17" s="26" t="s">
        <v>58</v>
      </c>
      <c r="C17" s="27">
        <v>236</v>
      </c>
      <c r="D17" s="28"/>
      <c r="E17" s="27"/>
      <c r="F17" s="28"/>
      <c r="G17" s="29">
        <f t="shared" si="1"/>
        <v>0</v>
      </c>
    </row>
    <row r="18" spans="1:7" ht="24" customHeight="1" thickBot="1">
      <c r="A18" s="48">
        <v>314</v>
      </c>
      <c r="B18" s="49" t="s">
        <v>106</v>
      </c>
      <c r="C18" s="50">
        <v>110</v>
      </c>
      <c r="D18" s="51"/>
      <c r="E18" s="50">
        <v>18</v>
      </c>
      <c r="F18" s="51"/>
      <c r="G18" s="29">
        <f t="shared" si="1"/>
        <v>16.363636363636363</v>
      </c>
    </row>
    <row r="19" spans="1:7" ht="12.75" customHeight="1" thickBot="1">
      <c r="A19" s="41">
        <v>400</v>
      </c>
      <c r="B19" s="52" t="s">
        <v>59</v>
      </c>
      <c r="C19" s="2">
        <f>SUM(C20:C26)</f>
        <v>4907</v>
      </c>
      <c r="D19" s="2">
        <f>SUM(D20:D26)</f>
        <v>0</v>
      </c>
      <c r="E19" s="2">
        <f>SUM(E20:E26)</f>
        <v>3493</v>
      </c>
      <c r="F19" s="43"/>
      <c r="G19" s="17">
        <f>E19/C19*100</f>
        <v>71.18402282453637</v>
      </c>
    </row>
    <row r="20" spans="1:7" ht="12" customHeight="1">
      <c r="A20" s="53">
        <v>405</v>
      </c>
      <c r="B20" s="54" t="s">
        <v>60</v>
      </c>
      <c r="C20" s="55">
        <v>215</v>
      </c>
      <c r="D20" s="56"/>
      <c r="E20" s="55">
        <v>161</v>
      </c>
      <c r="F20" s="56"/>
      <c r="G20" s="29">
        <v>0</v>
      </c>
    </row>
    <row r="21" spans="1:7" ht="12" customHeight="1">
      <c r="A21" s="57">
        <v>406</v>
      </c>
      <c r="B21" s="58" t="s">
        <v>61</v>
      </c>
      <c r="C21" s="45"/>
      <c r="D21" s="46"/>
      <c r="E21" s="45"/>
      <c r="F21" s="46"/>
      <c r="G21" s="29"/>
    </row>
    <row r="22" spans="1:7" ht="12" customHeight="1">
      <c r="A22" s="57">
        <v>407</v>
      </c>
      <c r="B22" s="59" t="s">
        <v>62</v>
      </c>
      <c r="C22" s="45"/>
      <c r="D22" s="46"/>
      <c r="E22" s="45"/>
      <c r="F22" s="46"/>
      <c r="G22" s="29"/>
    </row>
    <row r="23" spans="1:7" ht="12" customHeight="1">
      <c r="A23" s="60">
        <v>408</v>
      </c>
      <c r="B23" s="61" t="s">
        <v>63</v>
      </c>
      <c r="C23" s="50"/>
      <c r="D23" s="51"/>
      <c r="E23" s="50"/>
      <c r="F23" s="51"/>
      <c r="G23" s="29"/>
    </row>
    <row r="24" spans="1:7" ht="12" customHeight="1">
      <c r="A24" s="62">
        <v>409</v>
      </c>
      <c r="B24" s="63" t="s">
        <v>107</v>
      </c>
      <c r="C24" s="27">
        <v>3293</v>
      </c>
      <c r="D24" s="64"/>
      <c r="E24" s="65">
        <v>2658</v>
      </c>
      <c r="F24" s="66"/>
      <c r="G24" s="29">
        <f t="shared" si="1"/>
        <v>80.71667172790768</v>
      </c>
    </row>
    <row r="25" spans="1:7" ht="12" customHeight="1">
      <c r="A25" s="62">
        <v>410</v>
      </c>
      <c r="B25" s="63" t="s">
        <v>108</v>
      </c>
      <c r="C25" s="27">
        <v>65</v>
      </c>
      <c r="D25" s="64"/>
      <c r="E25" s="65">
        <v>63</v>
      </c>
      <c r="F25" s="66"/>
      <c r="G25" s="29">
        <f t="shared" si="1"/>
        <v>96.92307692307692</v>
      </c>
    </row>
    <row r="26" spans="1:7" ht="12" customHeight="1" thickBot="1">
      <c r="A26" s="60">
        <v>412</v>
      </c>
      <c r="B26" s="67" t="s">
        <v>64</v>
      </c>
      <c r="C26" s="50">
        <v>1334</v>
      </c>
      <c r="D26" s="51"/>
      <c r="E26" s="50">
        <v>611</v>
      </c>
      <c r="F26" s="51"/>
      <c r="G26" s="29">
        <f t="shared" si="1"/>
        <v>45.80209895052474</v>
      </c>
    </row>
    <row r="27" spans="1:7" s="72" customFormat="1" ht="15.75" customHeight="1" thickBot="1">
      <c r="A27" s="68">
        <v>500</v>
      </c>
      <c r="B27" s="69" t="s">
        <v>65</v>
      </c>
      <c r="C27" s="70">
        <f>SUM(C28:C31)</f>
        <v>100440</v>
      </c>
      <c r="D27" s="70">
        <f>SUM(D28:D31)</f>
        <v>0</v>
      </c>
      <c r="E27" s="70">
        <f>SUM(E28:E31)</f>
        <v>69277</v>
      </c>
      <c r="F27" s="71"/>
      <c r="G27" s="17">
        <f>E27/C27*100</f>
        <v>68.97351652727997</v>
      </c>
    </row>
    <row r="28" spans="1:7" ht="12" customHeight="1">
      <c r="A28" s="73">
        <v>501</v>
      </c>
      <c r="B28" s="74" t="s">
        <v>66</v>
      </c>
      <c r="C28" s="27">
        <v>85023</v>
      </c>
      <c r="D28" s="28"/>
      <c r="E28" s="27">
        <v>60238</v>
      </c>
      <c r="F28" s="28"/>
      <c r="G28" s="29">
        <f t="shared" si="1"/>
        <v>70.8490643708173</v>
      </c>
    </row>
    <row r="29" spans="1:7" ht="12" customHeight="1">
      <c r="A29" s="73">
        <v>502</v>
      </c>
      <c r="B29" s="74" t="s">
        <v>67</v>
      </c>
      <c r="C29" s="27">
        <v>4213</v>
      </c>
      <c r="D29" s="28"/>
      <c r="E29" s="27">
        <v>1325</v>
      </c>
      <c r="F29" s="28"/>
      <c r="G29" s="29">
        <f t="shared" si="1"/>
        <v>31.45027296463328</v>
      </c>
    </row>
    <row r="30" spans="1:7" ht="12" customHeight="1">
      <c r="A30" s="75">
        <v>503</v>
      </c>
      <c r="B30" s="76" t="s">
        <v>68</v>
      </c>
      <c r="C30" s="32">
        <v>6142</v>
      </c>
      <c r="D30" s="33"/>
      <c r="E30" s="32">
        <v>4043</v>
      </c>
      <c r="F30" s="33"/>
      <c r="G30" s="29">
        <f t="shared" si="1"/>
        <v>65.8254640182351</v>
      </c>
    </row>
    <row r="31" spans="1:7" ht="12" customHeight="1" thickBot="1">
      <c r="A31" s="75">
        <v>505</v>
      </c>
      <c r="B31" s="76" t="s">
        <v>69</v>
      </c>
      <c r="C31" s="32">
        <v>5062</v>
      </c>
      <c r="D31" s="33"/>
      <c r="E31" s="32">
        <v>3671</v>
      </c>
      <c r="F31" s="33"/>
      <c r="G31" s="29">
        <f t="shared" si="1"/>
        <v>72.5207427894113</v>
      </c>
    </row>
    <row r="32" spans="1:7" s="72" customFormat="1" ht="12" customHeight="1" thickBot="1">
      <c r="A32" s="68">
        <v>600</v>
      </c>
      <c r="B32" s="69" t="s">
        <v>70</v>
      </c>
      <c r="C32" s="70">
        <v>405</v>
      </c>
      <c r="D32" s="71"/>
      <c r="E32" s="70">
        <v>307</v>
      </c>
      <c r="F32" s="71"/>
      <c r="G32" s="17">
        <f>E32/C32*100</f>
        <v>75.80246913580247</v>
      </c>
    </row>
    <row r="33" spans="1:7" s="72" customFormat="1" ht="12" customHeight="1" thickBot="1">
      <c r="A33" s="13">
        <v>700</v>
      </c>
      <c r="B33" s="14" t="s">
        <v>71</v>
      </c>
      <c r="C33" s="77">
        <f>SUM(C34:C37)</f>
        <v>188692</v>
      </c>
      <c r="D33" s="77">
        <f>SUM(D34:D37)</f>
        <v>0</v>
      </c>
      <c r="E33" s="77">
        <f>SUM(E34:E37)+1</f>
        <v>139798</v>
      </c>
      <c r="F33" s="78"/>
      <c r="G33" s="17">
        <f>E33/C33*100</f>
        <v>74.08793165582007</v>
      </c>
    </row>
    <row r="34" spans="1:7" s="72" customFormat="1" ht="12" customHeight="1">
      <c r="A34" s="79">
        <v>701</v>
      </c>
      <c r="B34" s="80" t="s">
        <v>72</v>
      </c>
      <c r="C34" s="81">
        <v>74368</v>
      </c>
      <c r="D34" s="80"/>
      <c r="E34" s="81">
        <v>55539</v>
      </c>
      <c r="F34" s="80"/>
      <c r="G34" s="29">
        <f aca="true" t="shared" si="2" ref="G34:G44">E34/C34*100</f>
        <v>74.68131454388984</v>
      </c>
    </row>
    <row r="35" spans="1:7" s="72" customFormat="1" ht="12" customHeight="1">
      <c r="A35" s="73">
        <v>702</v>
      </c>
      <c r="B35" s="74" t="s">
        <v>73</v>
      </c>
      <c r="C35" s="82">
        <v>102909</v>
      </c>
      <c r="D35" s="74"/>
      <c r="E35" s="82">
        <v>75059</v>
      </c>
      <c r="F35" s="74"/>
      <c r="G35" s="29">
        <f t="shared" si="2"/>
        <v>72.93725524492513</v>
      </c>
    </row>
    <row r="36" spans="1:7" s="72" customFormat="1" ht="12" customHeight="1">
      <c r="A36" s="73">
        <v>707</v>
      </c>
      <c r="B36" s="83" t="s">
        <v>74</v>
      </c>
      <c r="C36" s="82">
        <v>5613</v>
      </c>
      <c r="D36" s="74"/>
      <c r="E36" s="82">
        <v>5445</v>
      </c>
      <c r="F36" s="74"/>
      <c r="G36" s="29">
        <f t="shared" si="2"/>
        <v>97.00694815606627</v>
      </c>
    </row>
    <row r="37" spans="1:7" s="72" customFormat="1" ht="12" customHeight="1" thickBot="1">
      <c r="A37" s="75">
        <v>709</v>
      </c>
      <c r="B37" s="84" t="s">
        <v>75</v>
      </c>
      <c r="C37" s="85">
        <v>5802</v>
      </c>
      <c r="D37" s="76"/>
      <c r="E37" s="85">
        <v>3754</v>
      </c>
      <c r="F37" s="76"/>
      <c r="G37" s="29">
        <f t="shared" si="2"/>
        <v>64.70182695622199</v>
      </c>
    </row>
    <row r="38" spans="1:7" s="72" customFormat="1" ht="12" customHeight="1" thickBot="1">
      <c r="A38" s="41">
        <v>800</v>
      </c>
      <c r="B38" s="52" t="s">
        <v>76</v>
      </c>
      <c r="C38" s="70">
        <f>SUM(C39:C40)</f>
        <v>21687</v>
      </c>
      <c r="D38" s="70">
        <f>SUM(D39:D40)</f>
        <v>0</v>
      </c>
      <c r="E38" s="70">
        <f>SUM(E39:E40)</f>
        <v>15803</v>
      </c>
      <c r="F38" s="71"/>
      <c r="G38" s="17">
        <f>E38/C38*100</f>
        <v>72.86853875593674</v>
      </c>
    </row>
    <row r="39" spans="1:7" s="72" customFormat="1" ht="12" customHeight="1">
      <c r="A39" s="79">
        <v>801</v>
      </c>
      <c r="B39" s="80" t="s">
        <v>77</v>
      </c>
      <c r="C39" s="81">
        <v>19704</v>
      </c>
      <c r="D39" s="80"/>
      <c r="E39" s="81">
        <v>14388</v>
      </c>
      <c r="F39" s="80"/>
      <c r="G39" s="29">
        <f t="shared" si="2"/>
        <v>73.02070645554201</v>
      </c>
    </row>
    <row r="40" spans="1:7" s="72" customFormat="1" ht="12" customHeight="1" thickBot="1">
      <c r="A40" s="75">
        <v>804</v>
      </c>
      <c r="B40" s="76" t="s">
        <v>78</v>
      </c>
      <c r="C40" s="85">
        <v>1983</v>
      </c>
      <c r="D40" s="76"/>
      <c r="E40" s="85">
        <v>1415</v>
      </c>
      <c r="F40" s="76"/>
      <c r="G40" s="29">
        <f t="shared" si="2"/>
        <v>71.3565305093293</v>
      </c>
    </row>
    <row r="41" spans="1:7" s="72" customFormat="1" ht="12" customHeight="1" thickBot="1">
      <c r="A41" s="86">
        <v>1000</v>
      </c>
      <c r="B41" s="52" t="s">
        <v>80</v>
      </c>
      <c r="C41" s="70">
        <f>SUM(C42:C44)</f>
        <v>37008</v>
      </c>
      <c r="D41" s="70">
        <f>SUM(D42:D44)</f>
        <v>0</v>
      </c>
      <c r="E41" s="70">
        <f>SUM(E42:E44)</f>
        <v>23510</v>
      </c>
      <c r="F41" s="71"/>
      <c r="G41" s="17">
        <f>E41/C41*100</f>
        <v>63.526805015131856</v>
      </c>
    </row>
    <row r="42" spans="1:7" s="72" customFormat="1" ht="12" customHeight="1">
      <c r="A42" s="87">
        <v>1002</v>
      </c>
      <c r="B42" s="88" t="s">
        <v>109</v>
      </c>
      <c r="C42" s="82"/>
      <c r="D42" s="80"/>
      <c r="E42" s="82"/>
      <c r="F42" s="80"/>
      <c r="G42" s="29"/>
    </row>
    <row r="43" spans="1:7" s="90" customFormat="1" ht="12" customHeight="1">
      <c r="A43" s="89">
        <v>1003</v>
      </c>
      <c r="B43" s="83" t="s">
        <v>81</v>
      </c>
      <c r="C43" s="88">
        <v>35687</v>
      </c>
      <c r="D43" s="83"/>
      <c r="E43" s="88">
        <v>22758</v>
      </c>
      <c r="F43" s="83"/>
      <c r="G43" s="29">
        <f t="shared" si="2"/>
        <v>63.771121136548324</v>
      </c>
    </row>
    <row r="44" spans="1:7" s="72" customFormat="1" ht="12" customHeight="1" thickBot="1">
      <c r="A44" s="91">
        <v>1006</v>
      </c>
      <c r="B44" s="92" t="s">
        <v>82</v>
      </c>
      <c r="C44" s="93">
        <v>1321</v>
      </c>
      <c r="D44" s="94"/>
      <c r="E44" s="93">
        <v>752</v>
      </c>
      <c r="F44" s="94"/>
      <c r="G44" s="29">
        <f t="shared" si="2"/>
        <v>56.926570779712335</v>
      </c>
    </row>
    <row r="45" spans="1:7" ht="13.5" customHeight="1" hidden="1">
      <c r="A45" s="95">
        <v>1101</v>
      </c>
      <c r="B45" s="96" t="s">
        <v>83</v>
      </c>
      <c r="C45" s="55"/>
      <c r="D45" s="56"/>
      <c r="E45" s="55"/>
      <c r="F45" s="56"/>
      <c r="G45" s="97"/>
    </row>
    <row r="46" spans="1:7" ht="13.5" customHeight="1" hidden="1">
      <c r="A46" s="87">
        <v>1102</v>
      </c>
      <c r="B46" s="83" t="s">
        <v>84</v>
      </c>
      <c r="C46" s="27"/>
      <c r="D46" s="28"/>
      <c r="E46" s="27"/>
      <c r="F46" s="28"/>
      <c r="G46" s="29"/>
    </row>
    <row r="47" spans="1:7" ht="14.25" customHeight="1" hidden="1">
      <c r="A47" s="87">
        <v>1103</v>
      </c>
      <c r="B47" s="83" t="s">
        <v>85</v>
      </c>
      <c r="C47" s="27"/>
      <c r="D47" s="28"/>
      <c r="E47" s="27"/>
      <c r="F47" s="28"/>
      <c r="G47" s="29"/>
    </row>
    <row r="48" spans="1:7" ht="13.5" customHeight="1" hidden="1" thickBot="1">
      <c r="A48" s="98">
        <v>1104</v>
      </c>
      <c r="B48" s="67" t="s">
        <v>86</v>
      </c>
      <c r="C48" s="50"/>
      <c r="D48" s="51"/>
      <c r="E48" s="50"/>
      <c r="F48" s="51"/>
      <c r="G48" s="99"/>
    </row>
    <row r="49" spans="1:7" ht="13.5" customHeight="1" thickBot="1">
      <c r="A49" s="86">
        <v>1100</v>
      </c>
      <c r="B49" s="52" t="s">
        <v>79</v>
      </c>
      <c r="C49" s="2">
        <f>SUM(C50:C52)</f>
        <v>3103</v>
      </c>
      <c r="D49" s="2">
        <f>SUM(D50:D52)</f>
        <v>0</v>
      </c>
      <c r="E49" s="2">
        <f>SUM(E50:E52)</f>
        <v>2319</v>
      </c>
      <c r="F49" s="100"/>
      <c r="G49" s="17">
        <f>E49/C49*100</f>
        <v>74.73412826297132</v>
      </c>
    </row>
    <row r="50" spans="1:7" ht="13.5" customHeight="1">
      <c r="A50" s="89">
        <v>1101</v>
      </c>
      <c r="B50" s="101" t="s">
        <v>110</v>
      </c>
      <c r="C50" s="45">
        <v>3103</v>
      </c>
      <c r="D50" s="102"/>
      <c r="E50" s="103">
        <v>2319</v>
      </c>
      <c r="F50" s="104"/>
      <c r="G50" s="29">
        <f>E50/C50*100</f>
        <v>74.73412826297132</v>
      </c>
    </row>
    <row r="51" spans="1:7" ht="13.5" customHeight="1">
      <c r="A51" s="87">
        <v>1102</v>
      </c>
      <c r="B51" s="83" t="s">
        <v>111</v>
      </c>
      <c r="C51" s="27"/>
      <c r="D51" s="64"/>
      <c r="E51" s="65"/>
      <c r="F51" s="66"/>
      <c r="G51" s="29"/>
    </row>
    <row r="52" spans="1:7" ht="13.5" customHeight="1" thickBot="1">
      <c r="A52" s="105">
        <v>1103</v>
      </c>
      <c r="B52" s="84" t="s">
        <v>112</v>
      </c>
      <c r="C52" s="32"/>
      <c r="D52" s="106"/>
      <c r="E52" s="107"/>
      <c r="F52" s="108"/>
      <c r="G52" s="29"/>
    </row>
    <row r="53" spans="1:7" ht="13.5" customHeight="1" thickBot="1">
      <c r="A53" s="86">
        <v>1200</v>
      </c>
      <c r="B53" s="52" t="s">
        <v>113</v>
      </c>
      <c r="C53" s="1"/>
      <c r="D53" s="109"/>
      <c r="E53" s="110"/>
      <c r="F53" s="111"/>
      <c r="G53" s="112"/>
    </row>
    <row r="54" spans="1:7" ht="13.5" customHeight="1" thickBot="1">
      <c r="A54" s="113">
        <v>1300</v>
      </c>
      <c r="B54" s="114" t="s">
        <v>55</v>
      </c>
      <c r="C54" s="50">
        <v>5</v>
      </c>
      <c r="D54" s="115"/>
      <c r="E54" s="116">
        <v>2</v>
      </c>
      <c r="F54" s="117"/>
      <c r="G54" s="118">
        <f>E54/C54*100</f>
        <v>40</v>
      </c>
    </row>
    <row r="55" spans="1:7" ht="16.5" customHeight="1" thickBot="1">
      <c r="A55" s="119"/>
      <c r="B55" s="120" t="s">
        <v>114</v>
      </c>
      <c r="C55" s="1">
        <f>C5+C14+C15+C19+C27+C32+C33+C38+C41+C49+C54</f>
        <v>400359</v>
      </c>
      <c r="D55" s="1">
        <f>D5+D14+D15+D19+D27+D32+D33+D38+D41+D49+D54</f>
        <v>0</v>
      </c>
      <c r="E55" s="1">
        <f>E5+E14+E15+E19+E27+E32+E33+E38+E41+E49+E54</f>
        <v>284412</v>
      </c>
      <c r="F55" s="111"/>
      <c r="G55" s="112">
        <f>E55/C55*100</f>
        <v>71.03924228005366</v>
      </c>
    </row>
    <row r="56" ht="9.75" customHeight="1"/>
    <row r="57" spans="1:2" ht="14.25">
      <c r="A57" s="121" t="s">
        <v>125</v>
      </c>
      <c r="B57" s="121"/>
    </row>
    <row r="58" spans="1:2" ht="14.25">
      <c r="A58" s="122" t="s">
        <v>124</v>
      </c>
      <c r="B58" s="122"/>
    </row>
    <row r="60" ht="12.75">
      <c r="A60" s="5" t="s">
        <v>126</v>
      </c>
    </row>
    <row r="61" ht="12.75">
      <c r="A61" s="5" t="s">
        <v>127</v>
      </c>
    </row>
  </sheetData>
  <sheetProtection/>
  <mergeCells count="4">
    <mergeCell ref="A57:B57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2016-10-18T06:20:01Z</dcterms:modified>
  <cp:category/>
  <cp:version/>
  <cp:contentType/>
  <cp:contentStatus/>
</cp:coreProperties>
</file>