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<sst xmlns="http://schemas.openxmlformats.org/spreadsheetml/2006/main" count="141" uniqueCount="136">
  <si>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</si>
  <si>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</si>
  <si>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</si>
  <si>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</si>
  <si>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</si>
  <si>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</si>
  <si>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</si>
  <si>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</si>
  <si>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</si>
  <si>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</si>
  <si>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</si>
  <si>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</si>
  <si>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</si>
  <si>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</si>
  <si>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</si>
  <si>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</si>
  <si>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</si>
  <si>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</si>
  <si>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</si>
  <si>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</si>
  <si>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</si>
  <si>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</si>
  <si>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</si>
  <si>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</si>
  <si>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</si>
  <si>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</si>
  <si>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</si>
  <si>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</si>
  <si>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</si>
  <si>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</si>
  <si>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</si>
  <si>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</si>
  <si>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</si>
  <si>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</si>
  <si>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</si>
  <si>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</si>
  <si>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</si>
  <si>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</si>
  <si>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</si>
  <si>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</si>
  <si>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</si>
  <si>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</si>
  <si>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</si>
  <si>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</si>
  <si>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</si>
  <si>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</si>
  <si>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</si>
  <si>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</si>
  <si>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</si>
  <si>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</si>
  <si>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</si>
  <si>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</si>
  <si>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</si>
  <si>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</si>
  <si>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</si>
  <si>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</si>
  <si>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</si>
  <si>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</si>
  <si>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</si>
  <si>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</si>
  <si>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</si>
  <si>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</si>
  <si>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</si>
  <si>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</si>
  <si>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</si>
  <si>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</si>
  <si>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</si>
  <si>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</si>
  <si>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</si>
  <si>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</si>
  <si>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</si>
  <si>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</si>
  <si>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</si>
  <si>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</si>
  <si>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</si>
  <si>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</si>
  <si>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</si>
  <si>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</si>
  <si>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</si>
  <si>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</si>
  <si>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</si>
  <si>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</si>
  <si>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</si>
  <si>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</si>
  <si>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</si>
  <si>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</si>
  <si>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</si>
  <si>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</si>
  <si>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</si>
  <si>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</si>
  <si>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</si>
  <si>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</si>
  <si>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</si>
  <si>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</si>
  <si>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</si>
  <si>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</si>
  <si>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</si>
  <si>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</si>
  <si>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</si>
  <si>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</si>
  <si>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</si>
  <si>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</si>
  <si>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</si>
  <si>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</si>
  <si>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</si>
  <si>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</si>
  <si>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</si>
  <si>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</si>
  <si>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</si>
  <si>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</si>
  <si>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</si>
  <si>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</si>
  <si>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</si>
  <si>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</si>
  <si>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</si>
  <si>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</si>
  <si>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</si>
  <si>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</si>
  <si>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</si>
  <si>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</si>
  <si>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</si>
  <si>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</si>
  <si>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</si>
  <si>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</si>
  <si>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</si>
  <si>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</si>
  <si>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</si>
  <si>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</si>
  <si>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</si>
  <si>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</si>
  <si>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</si>
  <si>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</si>
  <si>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</si>
  <si>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февраля 2024 года.</t>
  </si>
  <si>
    <t>по расходам  по состоянию на 01 февраля 2024 года</t>
  </si>
  <si>
    <t>св.100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</si>
</sst>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7109375" style="62" customWidth="1"/>
    <col min="5" max="5" width="8.28125" style="62" customWidth="1"/>
    <col min="6" max="16384" width="9.140625" style="62" customWidth="1"/>
  </cols>
  <sheetData>
    <row r="1" spans="2:5" ht="9" customHeight="1">
      <c r="B1" s="120"/>
      <c r="C1" s="120"/>
      <c r="D1" s="120"/>
      <c r="E1" s="120"/>
    </row>
    <row r="2" spans="1:5" ht="12.75">
      <c r="A2" s="175" t="s">
        <v>103</v>
      </c>
      <c r="B2" s="175"/>
      <c r="C2" s="175"/>
      <c r="D2" s="175"/>
      <c r="E2" s="175"/>
    </row>
    <row r="3" spans="1:5" ht="12.75" customHeight="1">
      <c r="A3" s="175" t="s">
        <v>133</v>
      </c>
      <c r="B3" s="175"/>
      <c r="C3" s="175"/>
      <c r="D3" s="175"/>
      <c r="E3" s="175"/>
    </row>
    <row r="4" spans="4:5" ht="11.25" customHeight="1" thickBot="1">
      <c r="D4" s="176" t="s">
        <v>0</v>
      </c>
      <c r="E4" s="176"/>
    </row>
    <row r="5" spans="1:5" ht="12.75" customHeight="1">
      <c r="A5" s="188" t="s">
        <v>1</v>
      </c>
      <c r="B5" s="188" t="s">
        <v>2</v>
      </c>
      <c r="C5" s="180" t="s">
        <v>84</v>
      </c>
      <c r="D5" s="177" t="s">
        <v>3</v>
      </c>
      <c r="E5" s="183" t="s">
        <v>85</v>
      </c>
    </row>
    <row r="6" spans="1:5" ht="12.75">
      <c r="A6" s="189"/>
      <c r="B6" s="189"/>
      <c r="C6" s="181"/>
      <c r="D6" s="178"/>
      <c r="E6" s="184"/>
    </row>
    <row r="7" spans="1:5" ht="21" customHeight="1" thickBot="1">
      <c r="A7" s="190"/>
      <c r="B7" s="190"/>
      <c r="C7" s="182"/>
      <c r="D7" s="179"/>
      <c r="E7" s="185"/>
    </row>
    <row r="8" spans="1:5" ht="16.5" customHeight="1" thickBot="1">
      <c r="A8" s="121" t="s">
        <v>4</v>
      </c>
      <c r="B8" s="122" t="s">
        <v>5</v>
      </c>
      <c r="C8" s="123">
        <f>SUM(C9:C25)</f>
        <v>313197</v>
      </c>
      <c r="D8" s="124">
        <f>SUM(D9:D25)</f>
        <v>55031</v>
      </c>
      <c r="E8" s="125">
        <f>D8/C8*100</f>
        <v>17.57073024326542</v>
      </c>
    </row>
    <row r="9" spans="1:5" ht="13.5" customHeight="1">
      <c r="A9" s="126" t="s">
        <v>6</v>
      </c>
      <c r="B9" s="127" t="s">
        <v>7</v>
      </c>
      <c r="C9" s="192">
        <v>262507</v>
      </c>
      <c r="D9" s="128">
        <v>42196</v>
      </c>
      <c r="E9" s="129">
        <f>D9/C9*100</f>
        <v>16.07423802031946</v>
      </c>
    </row>
    <row r="10" spans="1:5" ht="27.75" customHeight="1">
      <c r="A10" s="130" t="s">
        <v>104</v>
      </c>
      <c r="B10" s="131" t="s">
        <v>106</v>
      </c>
      <c r="C10" s="138">
        <v>12094</v>
      </c>
      <c r="D10" s="5">
        <v>1044</v>
      </c>
      <c r="E10" s="2">
        <f>D10/C10*100</f>
        <v>8.632379692409458</v>
      </c>
    </row>
    <row r="11" spans="1:5" ht="27.75" customHeight="1">
      <c r="A11" s="130" t="s">
        <v>116</v>
      </c>
      <c r="B11" s="132" t="s">
        <v>117</v>
      </c>
      <c r="C11" s="138">
        <v>18238</v>
      </c>
      <c r="D11" s="5">
        <v>8</v>
      </c>
      <c r="E11" s="2">
        <f>D11/C11*100</f>
        <v>0.04386445882223928</v>
      </c>
    </row>
    <row r="12" spans="1:5" ht="24.75" customHeight="1">
      <c r="A12" s="133" t="s">
        <v>8</v>
      </c>
      <c r="B12" s="134" t="s">
        <v>9</v>
      </c>
      <c r="C12" s="138"/>
      <c r="D12" s="5"/>
      <c r="E12" s="2"/>
    </row>
    <row r="13" spans="1:5" ht="12" customHeight="1">
      <c r="A13" s="135" t="s">
        <v>10</v>
      </c>
      <c r="B13" s="136" t="s">
        <v>11</v>
      </c>
      <c r="C13" s="138"/>
      <c r="D13" s="138"/>
      <c r="E13" s="138"/>
    </row>
    <row r="14" spans="1:5" ht="25.5" customHeight="1">
      <c r="A14" s="135" t="s">
        <v>105</v>
      </c>
      <c r="B14" s="136" t="s">
        <v>107</v>
      </c>
      <c r="C14" s="138">
        <v>650</v>
      </c>
      <c r="D14" s="138">
        <v>331</v>
      </c>
      <c r="E14" s="2">
        <f>D14/C14*100</f>
        <v>50.92307692307693</v>
      </c>
    </row>
    <row r="15" spans="1:5" ht="12.75" customHeight="1">
      <c r="A15" s="135" t="s">
        <v>12</v>
      </c>
      <c r="B15" s="136" t="s">
        <v>13</v>
      </c>
      <c r="C15" s="138">
        <v>1887</v>
      </c>
      <c r="D15" s="138">
        <v>42</v>
      </c>
      <c r="E15" s="2">
        <f>D15/C15*100</f>
        <v>2.2257551669316373</v>
      </c>
    </row>
    <row r="16" spans="1:5" ht="12.75">
      <c r="A16" s="139" t="s">
        <v>14</v>
      </c>
      <c r="B16" s="137" t="s">
        <v>15</v>
      </c>
      <c r="C16" s="138">
        <v>5682</v>
      </c>
      <c r="D16" s="138">
        <v>31</v>
      </c>
      <c r="E16" s="2">
        <f>D16/C16*100</f>
        <v>0.5455825413586766</v>
      </c>
    </row>
    <row r="17" spans="1:5" ht="12.75">
      <c r="A17" s="139" t="s">
        <v>16</v>
      </c>
      <c r="B17" s="14" t="s">
        <v>17</v>
      </c>
      <c r="C17" s="138"/>
      <c r="D17" s="138">
        <v>101</v>
      </c>
      <c r="E17" s="2"/>
    </row>
    <row r="18" spans="1:5" ht="25.5">
      <c r="A18" s="139" t="s">
        <v>18</v>
      </c>
      <c r="B18" s="140" t="s">
        <v>86</v>
      </c>
      <c r="C18" s="138"/>
      <c r="D18" s="138"/>
      <c r="E18" s="2"/>
    </row>
    <row r="19" spans="1:5" ht="24" customHeight="1">
      <c r="A19" s="141" t="s">
        <v>19</v>
      </c>
      <c r="B19" s="134" t="s">
        <v>87</v>
      </c>
      <c r="C19" s="138">
        <v>11716</v>
      </c>
      <c r="D19" s="138">
        <v>925</v>
      </c>
      <c r="E19" s="2">
        <f>D19/C19*100</f>
        <v>7.895186070331171</v>
      </c>
    </row>
    <row r="20" spans="1:5" ht="15" customHeight="1">
      <c r="A20" s="141" t="s">
        <v>20</v>
      </c>
      <c r="B20" s="142" t="s">
        <v>21</v>
      </c>
      <c r="C20" s="138"/>
      <c r="D20" s="138"/>
      <c r="E20" s="2"/>
    </row>
    <row r="21" spans="1:5" ht="25.5">
      <c r="A21" s="139" t="s">
        <v>22</v>
      </c>
      <c r="B21" s="143" t="s">
        <v>23</v>
      </c>
      <c r="C21" s="138">
        <v>123</v>
      </c>
      <c r="D21" s="138"/>
      <c r="E21" s="2">
        <f>D21/C21*100</f>
        <v>0</v>
      </c>
    </row>
    <row r="22" spans="1:5" ht="25.5">
      <c r="A22" s="139" t="s">
        <v>24</v>
      </c>
      <c r="B22" s="143" t="s">
        <v>25</v>
      </c>
      <c r="C22" s="138">
        <v>300</v>
      </c>
      <c r="D22" s="138">
        <v>10337</v>
      </c>
      <c r="E22" s="2" t="s">
        <v>135</v>
      </c>
    </row>
    <row r="23" spans="1:5" ht="12.75">
      <c r="A23" s="144" t="s">
        <v>26</v>
      </c>
      <c r="B23" s="143" t="s">
        <v>27</v>
      </c>
      <c r="C23" s="138"/>
      <c r="D23" s="138"/>
      <c r="E23" s="2"/>
    </row>
    <row r="24" spans="1:5" ht="15.75" customHeight="1">
      <c r="A24" s="139" t="s">
        <v>28</v>
      </c>
      <c r="B24" s="143" t="s">
        <v>29</v>
      </c>
      <c r="C24" s="138"/>
      <c r="D24" s="138">
        <v>17</v>
      </c>
      <c r="E24" s="2"/>
    </row>
    <row r="25" spans="1:5" ht="13.5" thickBot="1">
      <c r="A25" s="145" t="s">
        <v>30</v>
      </c>
      <c r="B25" s="146" t="s">
        <v>31</v>
      </c>
      <c r="C25" s="193"/>
      <c r="D25" s="193">
        <v>-1</v>
      </c>
      <c r="E25" s="147"/>
    </row>
    <row r="26" spans="1:5" ht="15" customHeight="1" thickBot="1">
      <c r="A26" s="148" t="s">
        <v>32</v>
      </c>
      <c r="B26" s="149" t="s">
        <v>33</v>
      </c>
      <c r="C26" s="150">
        <f>C27+C36++C37+C38</f>
        <v>1150452</v>
      </c>
      <c r="D26" s="150">
        <f>D27+D36+D37+D38</f>
        <v>37843</v>
      </c>
      <c r="E26" s="151">
        <f>D26/C26*100</f>
        <v>3.2894027738662714</v>
      </c>
    </row>
    <row r="27" spans="1:5" ht="28.5" customHeight="1" thickBot="1">
      <c r="A27" s="152" t="s">
        <v>34</v>
      </c>
      <c r="B27" s="153" t="s">
        <v>35</v>
      </c>
      <c r="C27" s="150">
        <f>SUM(C28,C31,C34,C35)</f>
        <v>1145452</v>
      </c>
      <c r="D27" s="150">
        <f>SUM(D28,D31,D34,D35)</f>
        <v>57134</v>
      </c>
      <c r="E27" s="151">
        <f>D27/C27*100</f>
        <v>4.987899973111051</v>
      </c>
    </row>
    <row r="28" spans="1:5" ht="25.5">
      <c r="A28" s="154" t="s">
        <v>124</v>
      </c>
      <c r="B28" s="155" t="s">
        <v>123</v>
      </c>
      <c r="C28" s="156">
        <f>C29+C30</f>
        <v>485996</v>
      </c>
      <c r="D28" s="156">
        <f>D29+D30</f>
        <v>40500</v>
      </c>
      <c r="E28" s="2">
        <f>D28/C28*100</f>
        <v>8.333401921003466</v>
      </c>
    </row>
    <row r="29" spans="1:5" ht="12.75">
      <c r="A29" s="157">
        <v>20215001</v>
      </c>
      <c r="B29" s="158" t="s">
        <v>88</v>
      </c>
      <c r="C29" s="61">
        <v>417218</v>
      </c>
      <c r="D29" s="159">
        <v>34768</v>
      </c>
      <c r="E29" s="2">
        <f>D29/C29*100</f>
        <v>8.333293386191391</v>
      </c>
    </row>
    <row r="30" spans="1:5" ht="32.25" customHeight="1">
      <c r="A30" s="157">
        <v>20215002</v>
      </c>
      <c r="B30" s="160" t="s">
        <v>131</v>
      </c>
      <c r="C30" s="61">
        <v>68778</v>
      </c>
      <c r="D30" s="159">
        <v>5732</v>
      </c>
      <c r="E30" s="2">
        <f>D30/C30*100</f>
        <v>8.334060309982844</v>
      </c>
    </row>
    <row r="31" spans="1:5" ht="29.25" customHeight="1">
      <c r="A31" s="141" t="s">
        <v>119</v>
      </c>
      <c r="B31" s="143" t="s">
        <v>120</v>
      </c>
      <c r="C31" s="138">
        <v>425959</v>
      </c>
      <c r="D31" s="137">
        <v>1343</v>
      </c>
      <c r="E31" s="2">
        <f>D31/C31*100</f>
        <v>0.31528856063611754</v>
      </c>
    </row>
    <row r="32" spans="1:5" ht="51" hidden="1">
      <c r="A32" s="141" t="s">
        <v>89</v>
      </c>
      <c r="B32" s="161" t="s">
        <v>90</v>
      </c>
      <c r="C32" s="138"/>
      <c r="D32" s="137"/>
      <c r="E32" s="2"/>
    </row>
    <row r="33" spans="1:5" ht="12.75" customHeight="1" hidden="1">
      <c r="A33" s="133"/>
      <c r="B33" s="162"/>
      <c r="C33" s="138"/>
      <c r="D33" s="137"/>
      <c r="E33" s="2" t="e">
        <f>D33/C33*100</f>
        <v>#DIV/0!</v>
      </c>
    </row>
    <row r="34" spans="1:5" ht="31.5" customHeight="1">
      <c r="A34" s="163" t="s">
        <v>122</v>
      </c>
      <c r="B34" s="143" t="s">
        <v>121</v>
      </c>
      <c r="C34" s="138">
        <v>231527</v>
      </c>
      <c r="D34" s="137">
        <v>15291</v>
      </c>
      <c r="E34" s="2">
        <f>D34/C34*100</f>
        <v>6.604413308167081</v>
      </c>
    </row>
    <row r="35" spans="1:5" ht="15" customHeight="1">
      <c r="A35" s="164" t="s">
        <v>125</v>
      </c>
      <c r="B35" s="165" t="s">
        <v>36</v>
      </c>
      <c r="C35" s="138">
        <v>1970</v>
      </c>
      <c r="D35" s="137">
        <v>0</v>
      </c>
      <c r="E35" s="2"/>
    </row>
    <row r="36" spans="1:5" ht="24.75" customHeight="1">
      <c r="A36" s="141" t="s">
        <v>37</v>
      </c>
      <c r="B36" s="143" t="s">
        <v>91</v>
      </c>
      <c r="C36" s="138">
        <v>5000</v>
      </c>
      <c r="D36" s="146">
        <v>0</v>
      </c>
      <c r="E36" s="138"/>
    </row>
    <row r="37" spans="1:5" ht="51">
      <c r="A37" s="166" t="s">
        <v>128</v>
      </c>
      <c r="B37" s="6" t="s">
        <v>129</v>
      </c>
      <c r="C37" s="147"/>
      <c r="D37" s="138"/>
      <c r="E37" s="147"/>
    </row>
    <row r="38" spans="1:5" ht="54" customHeight="1" thickBot="1">
      <c r="A38" s="166" t="s">
        <v>126</v>
      </c>
      <c r="B38" s="6" t="s">
        <v>92</v>
      </c>
      <c r="C38" s="147"/>
      <c r="D38" s="167">
        <v>-19291</v>
      </c>
      <c r="E38" s="147"/>
    </row>
    <row r="39" spans="1:5" ht="27" customHeight="1" thickBot="1">
      <c r="A39" s="168" t="s">
        <v>38</v>
      </c>
      <c r="B39" s="169" t="s">
        <v>39</v>
      </c>
      <c r="C39" s="150"/>
      <c r="D39" s="170"/>
      <c r="E39" s="150"/>
    </row>
    <row r="40" spans="1:5" ht="18" customHeight="1" thickBot="1">
      <c r="A40" s="186" t="s">
        <v>40</v>
      </c>
      <c r="B40" s="187"/>
      <c r="C40" s="150">
        <f>C8+C26</f>
        <v>1463649</v>
      </c>
      <c r="D40" s="150">
        <f>D8+D26</f>
        <v>92874</v>
      </c>
      <c r="E40" s="171">
        <f>D40/C40*100</f>
        <v>6.34537378838779</v>
      </c>
    </row>
    <row r="41" ht="10.5" customHeight="1">
      <c r="A41" s="172"/>
    </row>
    <row r="42" ht="12.75" hidden="1"/>
    <row r="43" spans="1:2" ht="14.25">
      <c r="A43" s="174" t="s">
        <v>113</v>
      </c>
      <c r="B43" s="174"/>
    </row>
    <row r="44" spans="1:2" ht="14.25">
      <c r="A44" s="119" t="s">
        <v>112</v>
      </c>
      <c r="B44" s="119"/>
    </row>
    <row r="46" ht="12.75">
      <c r="A46" s="62" t="s">
        <v>114</v>
      </c>
    </row>
    <row r="47" ht="12.75">
      <c r="A47" s="62" t="s">
        <v>130</v>
      </c>
    </row>
  </sheetData>
  <sheetProtection/>
  <mergeCells count="10">
    <mergeCell ref="B5:B7"/>
    <mergeCell ref="C5:C7"/>
    <mergeCell ref="A43:B43"/>
    <mergeCell ref="A2:E2"/>
    <mergeCell ref="A3:E3"/>
    <mergeCell ref="D4:E4"/>
    <mergeCell ref="D5:D7"/>
    <mergeCell ref="E5:E7"/>
    <mergeCell ref="A40:B40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7109375" style="62" customWidth="1"/>
    <col min="4" max="4" width="8.421875" style="62" hidden="1" customWidth="1"/>
    <col min="5" max="5" width="12.140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75" t="s">
        <v>103</v>
      </c>
      <c r="B1" s="175"/>
      <c r="C1" s="175"/>
      <c r="D1" s="175"/>
      <c r="E1" s="175"/>
      <c r="F1" s="175"/>
      <c r="G1" s="175"/>
    </row>
    <row r="2" spans="1:7" ht="12.75">
      <c r="A2" s="175" t="s">
        <v>134</v>
      </c>
      <c r="B2" s="175"/>
      <c r="C2" s="175"/>
      <c r="D2" s="175"/>
      <c r="E2" s="175"/>
      <c r="F2" s="175"/>
      <c r="G2" s="175"/>
    </row>
    <row r="3" spans="5:7" ht="12.75" customHeight="1" thickBot="1">
      <c r="E3" s="191" t="s">
        <v>41</v>
      </c>
      <c r="F3" s="191"/>
      <c r="G3" s="191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115</v>
      </c>
    </row>
    <row r="5" spans="1:7" ht="12" customHeight="1" thickBot="1">
      <c r="A5" s="69">
        <v>100</v>
      </c>
      <c r="B5" s="70" t="s">
        <v>47</v>
      </c>
      <c r="C5" s="7">
        <f>SUM(C6:C13)</f>
        <v>93741</v>
      </c>
      <c r="D5" s="7">
        <f>SUM(D6:D13)</f>
        <v>0</v>
      </c>
      <c r="E5" s="7">
        <f>SUM(E6:E13)</f>
        <v>28563</v>
      </c>
      <c r="F5" s="8"/>
      <c r="G5" s="9">
        <f>E5/C5*100</f>
        <v>30.470125132012672</v>
      </c>
    </row>
    <row r="6" spans="1:7" s="73" customFormat="1" ht="12.75" customHeight="1">
      <c r="A6" s="71">
        <v>102</v>
      </c>
      <c r="B6" s="72" t="s">
        <v>81</v>
      </c>
      <c r="C6" s="10">
        <v>4060</v>
      </c>
      <c r="D6" s="11"/>
      <c r="E6" s="10">
        <v>159</v>
      </c>
      <c r="F6" s="11"/>
      <c r="G6" s="12">
        <f>E6/C6*100</f>
        <v>3.916256157635468</v>
      </c>
    </row>
    <row r="7" spans="1:7" ht="23.25" customHeight="1">
      <c r="A7" s="74">
        <v>103</v>
      </c>
      <c r="B7" s="75" t="s">
        <v>48</v>
      </c>
      <c r="C7" s="13">
        <v>1074</v>
      </c>
      <c r="D7" s="14"/>
      <c r="E7" s="13">
        <v>45</v>
      </c>
      <c r="F7" s="14"/>
      <c r="G7" s="15">
        <f>E7/C7*100</f>
        <v>4.189944134078212</v>
      </c>
    </row>
    <row r="8" spans="1:7" ht="24" customHeight="1">
      <c r="A8" s="74">
        <v>104</v>
      </c>
      <c r="B8" s="75" t="s">
        <v>82</v>
      </c>
      <c r="C8" s="13">
        <v>27900</v>
      </c>
      <c r="D8" s="14"/>
      <c r="E8" s="13">
        <v>1591</v>
      </c>
      <c r="F8" s="14"/>
      <c r="G8" s="15">
        <f aca="true" t="shared" si="0" ref="G8:G14">E8/C8*100</f>
        <v>5.702508960573477</v>
      </c>
    </row>
    <row r="9" spans="1:7" ht="12.75">
      <c r="A9" s="3">
        <v>105</v>
      </c>
      <c r="B9" s="4" t="s">
        <v>118</v>
      </c>
      <c r="C9" s="16">
        <v>3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108</v>
      </c>
      <c r="C10" s="16">
        <v>10029</v>
      </c>
      <c r="D10" s="17"/>
      <c r="E10" s="16">
        <v>941</v>
      </c>
      <c r="F10" s="17"/>
      <c r="G10" s="15">
        <f t="shared" si="0"/>
        <v>9.382789909263137</v>
      </c>
    </row>
    <row r="11" spans="1:7" ht="14.25" customHeight="1">
      <c r="A11" s="3">
        <v>107</v>
      </c>
      <c r="B11" s="4" t="s">
        <v>109</v>
      </c>
      <c r="C11" s="16">
        <v>2217</v>
      </c>
      <c r="D11" s="17"/>
      <c r="E11" s="16"/>
      <c r="F11" s="17"/>
      <c r="G11" s="15"/>
    </row>
    <row r="12" spans="1:7" ht="12.75" customHeight="1">
      <c r="A12" s="3">
        <v>111</v>
      </c>
      <c r="B12" s="4" t="s">
        <v>110</v>
      </c>
      <c r="C12" s="16">
        <v>135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48323</v>
      </c>
      <c r="D13" s="19"/>
      <c r="E13" s="18">
        <v>25827</v>
      </c>
      <c r="F13" s="19"/>
      <c r="G13" s="20">
        <f t="shared" si="0"/>
        <v>53.44659892804668</v>
      </c>
    </row>
    <row r="14" spans="1:7" ht="12.75" customHeight="1" thickBot="1">
      <c r="A14" s="78">
        <v>200</v>
      </c>
      <c r="B14" s="79" t="s">
        <v>111</v>
      </c>
      <c r="C14" s="7">
        <v>806</v>
      </c>
      <c r="D14" s="8"/>
      <c r="E14" s="7">
        <v>16</v>
      </c>
      <c r="F14" s="8"/>
      <c r="G14" s="9">
        <f t="shared" si="0"/>
        <v>1.9851116625310175</v>
      </c>
    </row>
    <row r="15" spans="1:7" ht="14.25" customHeight="1" thickBot="1">
      <c r="A15" s="80">
        <v>300</v>
      </c>
      <c r="B15" s="81" t="s">
        <v>51</v>
      </c>
      <c r="C15" s="1">
        <f>SUM(C16:C18)</f>
        <v>13356</v>
      </c>
      <c r="D15" s="1">
        <f>SUM(D16:D18)</f>
        <v>0</v>
      </c>
      <c r="E15" s="1">
        <f>SUM(E16:E18)</f>
        <v>430</v>
      </c>
      <c r="F15" s="21"/>
      <c r="G15" s="9">
        <f>E15/C15*100</f>
        <v>3.2195268044324648</v>
      </c>
    </row>
    <row r="16" spans="1:7" ht="26.25" customHeight="1">
      <c r="A16" s="82">
        <v>309</v>
      </c>
      <c r="B16" s="75" t="s">
        <v>93</v>
      </c>
      <c r="C16" s="22">
        <v>78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12742</v>
      </c>
      <c r="D17" s="14"/>
      <c r="E17" s="13">
        <v>426</v>
      </c>
      <c r="F17" s="14"/>
      <c r="G17" s="15">
        <f aca="true" t="shared" si="1" ref="G17:G31">E17/C17*100</f>
        <v>3.3432742112698164</v>
      </c>
    </row>
    <row r="18" spans="1:7" ht="24" customHeight="1" thickBot="1">
      <c r="A18" s="84">
        <v>314</v>
      </c>
      <c r="B18" s="85" t="s">
        <v>94</v>
      </c>
      <c r="C18" s="24">
        <v>536</v>
      </c>
      <c r="D18" s="25"/>
      <c r="E18" s="24">
        <v>4</v>
      </c>
      <c r="F18" s="25"/>
      <c r="G18" s="15">
        <f t="shared" si="1"/>
        <v>0.7462686567164178</v>
      </c>
    </row>
    <row r="19" spans="1:7" ht="12.75" customHeight="1" thickBot="1">
      <c r="A19" s="80">
        <v>400</v>
      </c>
      <c r="B19" s="86" t="s">
        <v>53</v>
      </c>
      <c r="C19" s="1">
        <f>SUM(C20:C26)</f>
        <v>346455</v>
      </c>
      <c r="D19" s="1">
        <f>SUM(D20:D26)</f>
        <v>0</v>
      </c>
      <c r="E19" s="1">
        <f>SUM(E20:E26)</f>
        <v>1977</v>
      </c>
      <c r="F19" s="21"/>
      <c r="G19" s="9">
        <f>E19/C19*100</f>
        <v>0.5706368792483872</v>
      </c>
    </row>
    <row r="20" spans="1:7" ht="12" customHeight="1">
      <c r="A20" s="87">
        <v>405</v>
      </c>
      <c r="B20" s="88" t="s">
        <v>54</v>
      </c>
      <c r="C20" s="26">
        <v>599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3276</v>
      </c>
      <c r="D21" s="23"/>
      <c r="E21" s="22">
        <v>206</v>
      </c>
      <c r="F21" s="23"/>
      <c r="G21" s="15">
        <f t="shared" si="1"/>
        <v>6.288156288156288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2120</v>
      </c>
      <c r="D23" s="25"/>
      <c r="E23" s="24">
        <v>140</v>
      </c>
      <c r="F23" s="25"/>
      <c r="G23" s="15">
        <f t="shared" si="1"/>
        <v>6.60377358490566</v>
      </c>
    </row>
    <row r="24" spans="1:7" ht="12" customHeight="1">
      <c r="A24" s="94">
        <v>409</v>
      </c>
      <c r="B24" s="95" t="s">
        <v>95</v>
      </c>
      <c r="C24" s="13">
        <v>338112</v>
      </c>
      <c r="D24" s="28"/>
      <c r="E24" s="29">
        <v>1631</v>
      </c>
      <c r="F24" s="30"/>
      <c r="G24" s="15">
        <f t="shared" si="1"/>
        <v>0.4823845353019118</v>
      </c>
    </row>
    <row r="25" spans="1:7" ht="12" customHeight="1">
      <c r="A25" s="94">
        <v>410</v>
      </c>
      <c r="B25" s="95" t="s">
        <v>96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2348</v>
      </c>
      <c r="D26" s="25"/>
      <c r="E26" s="24"/>
      <c r="F26" s="25"/>
      <c r="G26" s="15">
        <f t="shared" si="1"/>
        <v>0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261730</v>
      </c>
      <c r="D27" s="31">
        <f>SUM(D28:D31)</f>
        <v>0</v>
      </c>
      <c r="E27" s="31">
        <f>SUM(E28:E31)</f>
        <v>2213</v>
      </c>
      <c r="F27" s="32"/>
      <c r="G27" s="9">
        <f>E27/C27*100</f>
        <v>0.8455278340274328</v>
      </c>
    </row>
    <row r="28" spans="1:7" ht="12" customHeight="1">
      <c r="A28" s="100">
        <v>501</v>
      </c>
      <c r="B28" s="38" t="s">
        <v>60</v>
      </c>
      <c r="C28" s="13">
        <v>73274</v>
      </c>
      <c r="D28" s="14"/>
      <c r="E28" s="13">
        <v>8</v>
      </c>
      <c r="F28" s="14"/>
      <c r="G28" s="15">
        <f t="shared" si="1"/>
        <v>0.010917924502552065</v>
      </c>
    </row>
    <row r="29" spans="1:7" ht="12" customHeight="1">
      <c r="A29" s="100">
        <v>502</v>
      </c>
      <c r="B29" s="38" t="s">
        <v>61</v>
      </c>
      <c r="C29" s="13">
        <v>24223</v>
      </c>
      <c r="D29" s="14"/>
      <c r="E29" s="13">
        <v>35</v>
      </c>
      <c r="F29" s="14"/>
      <c r="G29" s="15">
        <f t="shared" si="1"/>
        <v>0.14449077323205217</v>
      </c>
    </row>
    <row r="30" spans="1:7" ht="12" customHeight="1">
      <c r="A30" s="101">
        <v>503</v>
      </c>
      <c r="B30" s="40" t="s">
        <v>62</v>
      </c>
      <c r="C30" s="16">
        <v>142303</v>
      </c>
      <c r="D30" s="17"/>
      <c r="E30" s="16">
        <v>1752</v>
      </c>
      <c r="F30" s="17"/>
      <c r="G30" s="15">
        <f t="shared" si="1"/>
        <v>1.2311757306592273</v>
      </c>
    </row>
    <row r="31" spans="1:7" ht="12" customHeight="1" thickBot="1">
      <c r="A31" s="101">
        <v>505</v>
      </c>
      <c r="B31" s="40" t="s">
        <v>63</v>
      </c>
      <c r="C31" s="16">
        <v>21930</v>
      </c>
      <c r="D31" s="17"/>
      <c r="E31" s="16">
        <v>418</v>
      </c>
      <c r="F31" s="17"/>
      <c r="G31" s="15">
        <f t="shared" si="1"/>
        <v>1.9060647514819882</v>
      </c>
    </row>
    <row r="32" spans="1:7" s="99" customFormat="1" ht="12" customHeight="1" thickBot="1">
      <c r="A32" s="97">
        <v>600</v>
      </c>
      <c r="B32" s="98" t="s">
        <v>64</v>
      </c>
      <c r="C32" s="31">
        <v>18664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545347</v>
      </c>
      <c r="D33" s="33">
        <f>SUM(D34:D38)</f>
        <v>0</v>
      </c>
      <c r="E33" s="33">
        <f>SUM(E34:E38)</f>
        <v>22372</v>
      </c>
      <c r="F33" s="34"/>
      <c r="G33" s="9">
        <f>E33/C33*100</f>
        <v>4.102342178466188</v>
      </c>
    </row>
    <row r="34" spans="1:7" s="99" customFormat="1" ht="12" customHeight="1">
      <c r="A34" s="102">
        <v>701</v>
      </c>
      <c r="B34" s="36" t="s">
        <v>66</v>
      </c>
      <c r="C34" s="35">
        <v>148297</v>
      </c>
      <c r="D34" s="36"/>
      <c r="E34" s="35">
        <v>7500</v>
      </c>
      <c r="F34" s="36"/>
      <c r="G34" s="15">
        <f aca="true" t="shared" si="2" ref="G34:G46">E34/C34*100</f>
        <v>5.0574185587031435</v>
      </c>
    </row>
    <row r="35" spans="1:7" s="99" customFormat="1" ht="12" customHeight="1">
      <c r="A35" s="100">
        <v>702</v>
      </c>
      <c r="B35" s="38" t="s">
        <v>67</v>
      </c>
      <c r="C35" s="37">
        <v>170046</v>
      </c>
      <c r="D35" s="38"/>
      <c r="E35" s="37">
        <v>8653</v>
      </c>
      <c r="F35" s="38"/>
      <c r="G35" s="15">
        <f t="shared" si="2"/>
        <v>5.088623078461122</v>
      </c>
    </row>
    <row r="36" spans="1:7" s="99" customFormat="1" ht="12" customHeight="1">
      <c r="A36" s="100">
        <v>703</v>
      </c>
      <c r="B36" s="38" t="s">
        <v>127</v>
      </c>
      <c r="C36" s="37">
        <v>38109</v>
      </c>
      <c r="D36" s="38"/>
      <c r="E36" s="37">
        <v>3048</v>
      </c>
      <c r="F36" s="38"/>
      <c r="G36" s="15">
        <f t="shared" si="2"/>
        <v>7.998110682515941</v>
      </c>
    </row>
    <row r="37" spans="1:7" s="99" customFormat="1" ht="12" customHeight="1">
      <c r="A37" s="100">
        <v>707</v>
      </c>
      <c r="B37" s="42" t="s">
        <v>68</v>
      </c>
      <c r="C37" s="37">
        <v>156203</v>
      </c>
      <c r="D37" s="38"/>
      <c r="E37" s="37">
        <v>2008</v>
      </c>
      <c r="F37" s="38"/>
      <c r="G37" s="15">
        <f t="shared" si="2"/>
        <v>1.285506680409467</v>
      </c>
    </row>
    <row r="38" spans="1:7" s="99" customFormat="1" ht="12" customHeight="1" thickBot="1">
      <c r="A38" s="101">
        <v>709</v>
      </c>
      <c r="B38" s="103" t="s">
        <v>69</v>
      </c>
      <c r="C38" s="39">
        <v>32692</v>
      </c>
      <c r="D38" s="40"/>
      <c r="E38" s="39">
        <v>1163</v>
      </c>
      <c r="F38" s="40"/>
      <c r="G38" s="15">
        <f t="shared" si="2"/>
        <v>3.5574452465434967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141230</v>
      </c>
      <c r="D39" s="31">
        <f>SUM(D40:D41)</f>
        <v>0</v>
      </c>
      <c r="E39" s="31">
        <f>SUM(E40:E41)</f>
        <v>78462</v>
      </c>
      <c r="F39" s="32"/>
      <c r="G39" s="9">
        <f>E39/C39*100</f>
        <v>55.5561849465411</v>
      </c>
    </row>
    <row r="40" spans="1:7" s="99" customFormat="1" ht="12" customHeight="1">
      <c r="A40" s="102">
        <v>801</v>
      </c>
      <c r="B40" s="36" t="s">
        <v>71</v>
      </c>
      <c r="C40" s="35">
        <v>129902</v>
      </c>
      <c r="D40" s="36"/>
      <c r="E40" s="35">
        <v>78018</v>
      </c>
      <c r="F40" s="36"/>
      <c r="G40" s="15">
        <f t="shared" si="2"/>
        <v>60.05912149158596</v>
      </c>
    </row>
    <row r="41" spans="1:7" s="99" customFormat="1" ht="12" customHeight="1" thickBot="1">
      <c r="A41" s="101">
        <v>804</v>
      </c>
      <c r="B41" s="40" t="s">
        <v>72</v>
      </c>
      <c r="C41" s="39">
        <v>11328</v>
      </c>
      <c r="D41" s="40"/>
      <c r="E41" s="39">
        <v>444</v>
      </c>
      <c r="F41" s="40"/>
      <c r="G41" s="15">
        <f t="shared" si="2"/>
        <v>3.919491525423729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37183</v>
      </c>
      <c r="D42" s="31">
        <f>SUM(D43:D46)</f>
        <v>0</v>
      </c>
      <c r="E42" s="31">
        <f>SUM(E43:E46)</f>
        <v>4966</v>
      </c>
      <c r="F42" s="32"/>
      <c r="G42" s="9">
        <f>E42/C42*100</f>
        <v>13.355565715515155</v>
      </c>
    </row>
    <row r="43" spans="1:7" s="99" customFormat="1" ht="12" customHeight="1">
      <c r="A43" s="105">
        <v>1002</v>
      </c>
      <c r="B43" s="41" t="s">
        <v>97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32311</v>
      </c>
      <c r="D44" s="42"/>
      <c r="E44" s="41">
        <v>4823</v>
      </c>
      <c r="F44" s="42"/>
      <c r="G44" s="15">
        <f t="shared" si="2"/>
        <v>14.926805112809879</v>
      </c>
    </row>
    <row r="45" spans="1:7" s="107" customFormat="1" ht="12" customHeight="1">
      <c r="A45" s="112">
        <v>1004</v>
      </c>
      <c r="B45" s="103" t="s">
        <v>132</v>
      </c>
      <c r="C45" s="173">
        <v>2201</v>
      </c>
      <c r="D45" s="103"/>
      <c r="E45" s="173"/>
      <c r="F45" s="103"/>
      <c r="G45" s="15"/>
    </row>
    <row r="46" spans="1:7" s="99" customFormat="1" ht="12" customHeight="1" thickBot="1">
      <c r="A46" s="108">
        <v>1006</v>
      </c>
      <c r="B46" s="109" t="s">
        <v>76</v>
      </c>
      <c r="C46" s="43">
        <v>2671</v>
      </c>
      <c r="D46" s="44"/>
      <c r="E46" s="43">
        <v>143</v>
      </c>
      <c r="F46" s="44"/>
      <c r="G46" s="15">
        <f t="shared" si="2"/>
        <v>5.353800074878323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34764</v>
      </c>
      <c r="D51" s="1">
        <f>SUM(D52:D54)</f>
        <v>0</v>
      </c>
      <c r="E51" s="1">
        <f>SUM(E52:E54)</f>
        <v>2537</v>
      </c>
      <c r="F51" s="47"/>
      <c r="G51" s="9">
        <f>E51/C51*100</f>
        <v>7.297779311931883</v>
      </c>
    </row>
    <row r="52" spans="1:7" ht="13.5" customHeight="1">
      <c r="A52" s="106">
        <v>1101</v>
      </c>
      <c r="B52" s="113" t="s">
        <v>98</v>
      </c>
      <c r="C52" s="22">
        <v>19738</v>
      </c>
      <c r="D52" s="48"/>
      <c r="E52" s="49">
        <v>1556</v>
      </c>
      <c r="F52" s="50"/>
      <c r="G52" s="15"/>
    </row>
    <row r="53" spans="1:7" ht="13.5" customHeight="1">
      <c r="A53" s="105">
        <v>1102</v>
      </c>
      <c r="B53" s="42" t="s">
        <v>99</v>
      </c>
      <c r="C53" s="13">
        <v>15026</v>
      </c>
      <c r="D53" s="28"/>
      <c r="E53" s="29">
        <v>981</v>
      </c>
      <c r="F53" s="30"/>
      <c r="G53" s="15">
        <f>E53/C53*100</f>
        <v>6.528683615067217</v>
      </c>
    </row>
    <row r="54" spans="1:7" ht="13.5" customHeight="1" thickBot="1">
      <c r="A54" s="114">
        <v>1103</v>
      </c>
      <c r="B54" s="103" t="s">
        <v>100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101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102</v>
      </c>
      <c r="C57" s="1">
        <f>C5+C14+C15+C19+C27+C32+C33+C39+C42+C51+C56+C55</f>
        <v>1493641</v>
      </c>
      <c r="D57" s="1">
        <f>D5+D14+D15+D19+D27+D32+D33+D39+D42+D51+D56+D55-1</f>
        <v>-1</v>
      </c>
      <c r="E57" s="1">
        <f>E5+E14+E15+E19+E27+E32+E33+E39+E42+E51+E56+E55</f>
        <v>141627</v>
      </c>
      <c r="F57" s="47"/>
      <c r="G57" s="9">
        <f>E57/C57*100</f>
        <v>9.481997347421501</v>
      </c>
    </row>
    <row r="58" ht="9.75" customHeight="1"/>
    <row r="59" spans="1:2" ht="14.25">
      <c r="A59" s="174" t="s">
        <v>113</v>
      </c>
      <c r="B59" s="174"/>
    </row>
    <row r="60" spans="1:2" ht="14.25">
      <c r="A60" s="119" t="s">
        <v>112</v>
      </c>
      <c r="B60" s="119"/>
    </row>
    <row r="62" ht="12.75">
      <c r="A62" s="62" t="s">
        <v>114</v>
      </c>
    </row>
    <row r="63" ht="12.75">
      <c r="A63" s="62" t="s">
        <v>130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2024-02-08T08:54:07Z</dcterms:modified>
  <cp:category/>
  <cp:version/>
  <cp:contentType/>
  <cp:contentStatus/>
</cp:coreProperties>
</file>