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120" yWindow="135" windowWidth="10005" windowHeight="10005" tabRatio="962" activeTab="8"/>
  </bookViews>
  <sheets>
    <sheet name="доходы  2022 прил 1 (1)" sheetId="5" r:id="rId1"/>
    <sheet name="разд 2022 прил 2 (4)" sheetId="29" r:id="rId2"/>
    <sheet name="разд 2023-2024 прил 3 (5)" sheetId="36" r:id="rId3"/>
    <sheet name="вед 2022 прил 4 (6)" sheetId="31" r:id="rId4"/>
    <sheet name="вед 2023-2024 прил 5 (7)" sheetId="37" r:id="rId5"/>
    <sheet name="прогр 2022 прил 6(8)" sheetId="33" r:id="rId6"/>
    <sheet name="прогр 2023-2024 прил 7(9)" sheetId="38" r:id="rId7"/>
    <sheet name="ист 2022 прил 8 (10)" sheetId="35" r:id="rId8"/>
    <sheet name="ист 2023-2024 прил 9 (11)" sheetId="39" r:id="rId9"/>
  </sheets>
  <definedNames>
    <definedName name="_xlnm._FilterDatabase" localSheetId="3" hidden="1">'вед 2022 прил 4 (6)'!$G$1:$G$430</definedName>
    <definedName name="_xlnm._FilterDatabase" localSheetId="4" hidden="1">'вед 2023-2024 прил 5 (7)'!$G$1:$H$343</definedName>
    <definedName name="_xlnm._FilterDatabase" localSheetId="0" hidden="1">'доходы  2022 прил 1 (1)'!$I$1:$I$345</definedName>
    <definedName name="_xlnm._FilterDatabase" localSheetId="5" hidden="1">'прогр 2022 прил 6(8)'!$C$1:$C$44</definedName>
    <definedName name="_xlnm._FilterDatabase" localSheetId="1" hidden="1">'разд 2022 прил 2 (4)'!$F$1:$F$417</definedName>
    <definedName name="_xlnm._FilterDatabase" localSheetId="2" hidden="1">'разд 2023-2024 прил 3 (5)'!$F$1:$G$330</definedName>
  </definedNames>
  <calcPr calcId="124519"/>
</workbook>
</file>

<file path=xl/calcChain.xml><?xml version="1.0" encoding="utf-8"?>
<calcChain xmlns="http://schemas.openxmlformats.org/spreadsheetml/2006/main">
  <c r="G241" i="31"/>
  <c r="G240"/>
  <c r="F254" i="29"/>
  <c r="F253"/>
  <c r="D14" i="35"/>
  <c r="C47" i="33"/>
  <c r="C29"/>
  <c r="C28"/>
  <c r="G8" i="31"/>
  <c r="F110" i="29"/>
  <c r="F446"/>
  <c r="G459" i="31"/>
  <c r="F141" i="29"/>
  <c r="F140"/>
  <c r="F134"/>
  <c r="F133"/>
  <c r="F132"/>
  <c r="G120" i="31"/>
  <c r="G119"/>
  <c r="G127"/>
  <c r="G128"/>
  <c r="G121"/>
  <c r="G97"/>
  <c r="G65"/>
  <c r="F78" i="29"/>
  <c r="E13" i="39"/>
  <c r="D13"/>
  <c r="E10"/>
  <c r="D10"/>
  <c r="E16" l="1"/>
  <c r="D16"/>
  <c r="K129" i="5" l="1"/>
  <c r="K67"/>
  <c r="K64" s="1"/>
  <c r="K131"/>
  <c r="K102"/>
  <c r="K26"/>
  <c r="K11"/>
  <c r="K73" l="1"/>
  <c r="K60"/>
  <c r="K59" s="1"/>
  <c r="K57"/>
  <c r="K55"/>
  <c r="K49"/>
  <c r="K54" l="1"/>
  <c r="K40"/>
  <c r="K142"/>
  <c r="K141" s="1"/>
  <c r="K140" l="1"/>
  <c r="K38"/>
  <c r="K78"/>
  <c r="K76"/>
  <c r="K95"/>
  <c r="K86" s="1"/>
  <c r="K81" l="1"/>
  <c r="K77" l="1"/>
  <c r="K75"/>
  <c r="K130" l="1"/>
  <c r="K126"/>
  <c r="D12" i="35"/>
  <c r="D9"/>
  <c r="K139" i="5"/>
  <c r="K138" s="1"/>
  <c r="D15" i="35" l="1"/>
  <c r="K70" i="5"/>
  <c r="K69" s="1"/>
  <c r="K128" l="1"/>
  <c r="K125" s="1"/>
  <c r="K118"/>
  <c r="K85" l="1"/>
  <c r="K45" l="1"/>
  <c r="K44" s="1"/>
  <c r="K41"/>
  <c r="K114" l="1"/>
  <c r="K112"/>
  <c r="K116" l="1"/>
  <c r="K100"/>
  <c r="K98"/>
  <c r="K83"/>
  <c r="K79"/>
  <c r="K52"/>
  <c r="K48" s="1"/>
  <c r="K37"/>
  <c r="K36" s="1"/>
  <c r="K33"/>
  <c r="K31"/>
  <c r="K28"/>
  <c r="K22" s="1"/>
  <c r="K23"/>
  <c r="K17"/>
  <c r="K16" s="1"/>
  <c r="K10"/>
  <c r="K68" l="1"/>
  <c r="K30"/>
  <c r="K9" s="1"/>
  <c r="K121"/>
  <c r="K120" s="1"/>
  <c r="K97" s="1"/>
  <c r="K63" l="1"/>
  <c r="K62" s="1"/>
  <c r="K146" l="1"/>
</calcChain>
</file>

<file path=xl/sharedStrings.xml><?xml version="1.0" encoding="utf-8"?>
<sst xmlns="http://schemas.openxmlformats.org/spreadsheetml/2006/main" count="8163" uniqueCount="988">
  <si>
    <t>000</t>
  </si>
  <si>
    <t>120</t>
  </si>
  <si>
    <t>240</t>
  </si>
  <si>
    <t>110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</si>
  <si>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</si>
  <si>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</si>
  <si>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</si>
  <si>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</si>
  <si>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</si>
  <si>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</si>
  <si>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</si>
  <si>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</si>
  <si>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</si>
  <si>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</si>
  <si>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</si>
  <si>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</si>
  <si>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</si>
  <si>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</si>
  <si>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</si>
  <si>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</si>
  <si>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</si>
  <si>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</si>
  <si>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</si>
  <si>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</si>
  <si>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</si>
  <si>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</si>
  <si>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</si>
  <si>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</si>
  <si>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</si>
  <si>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</si>
  <si>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</si>
  <si>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</si>
  <si>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</si>
  <si>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</si>
  <si>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</si>
  <si>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</si>
  <si>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</si>
  <si>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</si>
  <si>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</si>
  <si>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</si>
  <si>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</si>
  <si>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</si>
  <si>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</si>
  <si>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</si>
  <si>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</si>
  <si>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</si>
  <si>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</si>
  <si>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</si>
  <si>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</si>
  <si>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</si>
  <si>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</si>
  <si>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</si>
  <si>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130</t>
  </si>
  <si>
    <t>13</t>
  </si>
  <si>
    <t>994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</si>
  <si>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</si>
  <si>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</si>
  <si>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</si>
  <si>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</si>
  <si>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</si>
  <si>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</si>
  <si>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</si>
  <si>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</si>
  <si>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</si>
  <si>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</si>
  <si>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</si>
  <si>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</si>
  <si>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</si>
  <si>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</si>
  <si>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</si>
  <si>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</si>
  <si>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</si>
  <si>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</si>
  <si>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</si>
  <si>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</si>
  <si>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</si>
  <si>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</si>
  <si>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</si>
  <si>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</si>
  <si>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</si>
  <si>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</si>
  <si>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</si>
  <si>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</si>
  <si>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</si>
  <si>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</si>
  <si>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</si>
  <si>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</si>
  <si>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</si>
  <si>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</si>
  <si>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</si>
  <si>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</si>
  <si>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</si>
  <si>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</si>
  <si>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</si>
  <si>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</si>
  <si>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</si>
  <si>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</si>
  <si>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</si>
  <si>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</si>
  <si>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>034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</si>
  <si>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</si>
  <si>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</si>
  <si>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</si>
  <si>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</si>
  <si>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</si>
  <si>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</si>
  <si>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</si>
  <si>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</si>
  <si>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</si>
  <si>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</si>
  <si>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</si>
  <si>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</si>
  <si>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Строительство и реконструкция  автомобильных дорог общего пользования местного значения</t>
  </si>
  <si>
    <t>09</t>
  </si>
  <si>
    <t>044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</si>
  <si>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</si>
  <si>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</si>
  <si>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</si>
  <si>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компенсации затрат государства</t>
  </si>
  <si>
    <t xml:space="preserve">к Решению Думы Городского </t>
  </si>
  <si>
    <t xml:space="preserve">округа Верхняя Тура </t>
  </si>
  <si>
    <t xml:space="preserve">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</si>
  <si>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к Решению Думы Городского округа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</si>
  <si>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</si>
  <si>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</si>
  <si>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</si>
  <si>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Свод доходов местного бюджета на 2022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</si>
  <si>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</si>
  <si>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080</t>
  </si>
  <si>
    <t>29</t>
  </si>
  <si>
    <t>Прочие субсидии бюджетам городских округов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</si>
  <si>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</si>
  <si>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</si>
  <si>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реализацию муниципальных программ по энергосбережению и энергетической эффективности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</si>
  <si>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</si>
  <si>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</si>
  <si>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40</t>
  </si>
  <si>
    <t>Иные межбюджетные трансферты</t>
  </si>
  <si>
    <t>45</t>
  </si>
  <si>
    <t>424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</si>
  <si>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</si>
  <si>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Строительство и реконструкция зданий для размещения муниципальных организаций культуры на условиях софинансирования с некоммерческой организацией "Фонд развития моногородов"</t>
  </si>
  <si>
    <t>Строительство и реконструкция зданий для размещения муниципальных организаций культуры за счет средств, поступивших от некоммерческой организации "Фонд развития моногородов"</t>
  </si>
  <si>
    <t>ПРОЧИЕ БЕЗВОЗМЕЗДНЫЕ ПОСТУПЛЕНИЯ</t>
  </si>
  <si>
    <t>Прочие безвозмездные поступления в бюджеты городских округов</t>
  </si>
  <si>
    <t>07</t>
  </si>
  <si>
    <t>050</t>
  </si>
  <si>
    <t xml:space="preserve">к Решению Думы Городского округа Верхняя Тура </t>
  </si>
  <si>
    <t>Но-
мер стро-
ки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</si>
  <si>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</si>
  <si>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</si>
  <si>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</si>
  <si>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</si>
  <si>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 xml:space="preserve">Сумма на 2022 год, рублей </t>
  </si>
  <si>
    <t>0100</t>
  </si>
  <si>
    <t>0000000000</t>
  </si>
  <si>
    <t xml:space="preserve">  ОБЩЕГОСУДАРСТВЕННЫЕ ВОПРОСЫ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</si>
  <si>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</si>
  <si>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</si>
  <si>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</si>
  <si>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</si>
  <si>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</si>
  <si>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</si>
  <si>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</si>
  <si>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</si>
  <si>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</si>
  <si>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</si>
  <si>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</si>
  <si>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</si>
  <si>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</si>
  <si>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</si>
  <si>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</si>
  <si>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</si>
  <si>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</t>
  </si>
  <si>
    <t xml:space="preserve">            Исполнение судебных актов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</si>
  <si>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</si>
  <si>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</si>
  <si>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</si>
  <si>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</si>
  <si>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</si>
  <si>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</si>
  <si>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</si>
  <si>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</si>
  <si>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</si>
  <si>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</si>
  <si>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</si>
  <si>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</si>
  <si>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</si>
  <si>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</si>
  <si>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</si>
  <si>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</si>
  <si>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</si>
  <si>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</si>
  <si>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>0110000000</t>
  </si>
  <si>
    <t xml:space="preserve">        Подпрограмма "Совершенствование муниципального управления на территории Городского округа Верхняя Тура"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</si>
  <si>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</si>
  <si>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</si>
  <si>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</si>
  <si>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</si>
  <si>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</si>
  <si>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</si>
  <si>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</si>
  <si>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</si>
  <si>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</si>
  <si>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</si>
  <si>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</si>
  <si>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</si>
  <si>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</si>
  <si>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</si>
  <si>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</si>
  <si>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</si>
  <si>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</si>
  <si>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</si>
  <si>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 xml:space="preserve">            Расходы на выплаты персоналу казенных учреждений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</si>
  <si>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</si>
  <si>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</si>
  <si>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</si>
  <si>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</si>
  <si>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</si>
  <si>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</si>
  <si>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</si>
  <si>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 xml:space="preserve">  НАЦИОНАЛЬНАЯ ОБОРОНА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</si>
  <si>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</si>
  <si>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</si>
  <si>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</si>
  <si>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</si>
  <si>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</si>
  <si>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 xml:space="preserve">  НАЦИОНАЛЬНАЯ БЕЗОПАСНОСТЬ И ПРАВООХРАНИТЕЛЬНАЯ ДЕЯТЕЛЬНОСТЬ</t>
  </si>
  <si>
    <t>0309</t>
  </si>
  <si>
    <t xml:space="preserve">    Гражданская оборона</t>
  </si>
  <si>
    <t>0150000000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</si>
  <si>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</si>
  <si>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0150200000</t>
  </si>
  <si>
    <t xml:space="preserve">          Мероприятия в области гражданской обороны</t>
  </si>
  <si>
    <t>0310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</si>
  <si>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</si>
  <si>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0140000000</t>
  </si>
  <si>
    <t xml:space="preserve">        Подпрограмма «Пожарная безопасность на территории Городского округа Верхняя Тура»</t>
  </si>
  <si>
    <t>0140181050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</si>
  <si>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</si>
  <si>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>0140281060</t>
  </si>
  <si>
    <t xml:space="preserve">          Проведение противопожарной пропаганды на территории Городского округа Верхняя Тура</t>
  </si>
  <si>
    <t>0150100000</t>
  </si>
  <si>
    <t xml:space="preserve">          Организация предупреждения и ликвидации последствий чрезвычайных ситуаций</t>
  </si>
  <si>
    <t>01М0000000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</si>
  <si>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</si>
  <si>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>01М0181280</t>
  </si>
  <si>
    <t xml:space="preserve">          Поставка и монтаж оборудования для Муниципальной системы оповещения в рамках РАСЦО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</si>
  <si>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</si>
  <si>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</si>
  <si>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</si>
  <si>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</si>
  <si>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</si>
  <si>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</si>
  <si>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</si>
  <si>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</si>
  <si>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</si>
  <si>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</si>
  <si>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0400</t>
  </si>
  <si>
    <t xml:space="preserve">  НАЦИОНАЛЬНАЯ ЭКОНОМИКА</t>
  </si>
  <si>
    <t>0405</t>
  </si>
  <si>
    <t xml:space="preserve">    Сельское хозяйство и рыболовство</t>
  </si>
  <si>
    <t>7000042П00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</si>
  <si>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</si>
  <si>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</si>
  <si>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</si>
  <si>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</si>
  <si>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</si>
  <si>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</si>
  <si>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</si>
  <si>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01Н02L0650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</si>
  <si>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</si>
  <si>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</si>
  <si>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</si>
  <si>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810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</si>
  <si>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</si>
  <si>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</si>
  <si>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</si>
  <si>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</si>
  <si>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</si>
  <si>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</si>
  <si>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</si>
  <si>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</si>
  <si>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</si>
  <si>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610</t>
  </si>
  <si>
    <t xml:space="preserve">            Субсидии бюджетным учреждениям</t>
  </si>
  <si>
    <t>0350844100</t>
  </si>
  <si>
    <t xml:space="preserve">          Реконструкция автомобильной дороги по улице Карла Либкнехта в Городском округе Верхняя Тура Свердловской области</t>
  </si>
  <si>
    <t>410</t>
  </si>
  <si>
    <t xml:space="preserve">            Бюджетные инвестиции</t>
  </si>
  <si>
    <t>0350883350</t>
  </si>
  <si>
    <t xml:space="preserve">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</si>
  <si>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03508S4100</t>
  </si>
  <si>
    <t>0412</t>
  </si>
  <si>
    <t xml:space="preserve">    Другие вопросы в области национальной экономики</t>
  </si>
  <si>
    <t>0170000000</t>
  </si>
  <si>
    <t xml:space="preserve">        Подпрограмма "Поддержка и развитие малого и среднего предпринимательства в Городском округе Верхняя Тура"</t>
  </si>
  <si>
    <t>0170181070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</si>
  <si>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</si>
  <si>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>0180000000</t>
  </si>
  <si>
    <t xml:space="preserve">        Подпрограмма "Защита прав потребителей на территории Городского округа Верхняя Тура"</t>
  </si>
  <si>
    <t>0190000000</t>
  </si>
  <si>
    <t xml:space="preserve">        Подпрограмма "Разработка документации по планировке территории Городского округа Верхняя Тура"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</si>
  <si>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</si>
  <si>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</si>
  <si>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</si>
  <si>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</si>
  <si>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</si>
  <si>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</si>
  <si>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</si>
  <si>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 xml:space="preserve">        Подпрограмма "Создание системы учета недвижимости на территории Городского округа Верхняя Тура"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</si>
  <si>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</si>
  <si>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</si>
  <si>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0500</t>
  </si>
  <si>
    <t xml:space="preserve">  ЖИЛИЩНО-КОММУНАЛЬНОЕ ХОЗЯЙСТВО</t>
  </si>
  <si>
    <t>0501</t>
  </si>
  <si>
    <t xml:space="preserve">    Жилищное хозяйство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</si>
  <si>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</si>
  <si>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</si>
  <si>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</si>
  <si>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</si>
  <si>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01К0000000</t>
  </si>
  <si>
    <t xml:space="preserve">        Подпрограмма "Энергосбережение и повышение энергетической эффективности в Городском округе Верхняя Тура"</t>
  </si>
  <si>
    <t>01К0342Б00</t>
  </si>
  <si>
    <t>01К0381370</t>
  </si>
  <si>
    <t>01К03S2Б00</t>
  </si>
  <si>
    <t>0380000000</t>
  </si>
  <si>
    <t xml:space="preserve">        Подпрограмма «Газификация Городского округа Верхняя Тура»</t>
  </si>
  <si>
    <t>0380783440</t>
  </si>
  <si>
    <t xml:space="preserve">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</si>
  <si>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0503</t>
  </si>
  <si>
    <t xml:space="preserve">    Благоустройство</t>
  </si>
  <si>
    <t>01Д0000000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</si>
  <si>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</si>
  <si>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>01Д0481270</t>
  </si>
  <si>
    <t xml:space="preserve">          Снос аварийного ветхого жилья</t>
  </si>
  <si>
    <t>0360000000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</si>
  <si>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</si>
  <si>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</si>
  <si>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</si>
  <si>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</si>
  <si>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</si>
  <si>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>1300383290</t>
  </si>
  <si>
    <t xml:space="preserve">          Проведение проверки достоверности определения сметной стоимости объектов благоустройства</t>
  </si>
  <si>
    <t>130F254240</t>
  </si>
  <si>
    <t xml:space="preserve">          Комплексное благоустройство набережной от центральной городской площади до ул. Молодцова Городского округа Верхняя Тура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</si>
  <si>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</si>
  <si>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</si>
  <si>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>130F283250</t>
  </si>
  <si>
    <t xml:space="preserve">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</si>
  <si>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>130F283302</t>
  </si>
  <si>
    <t xml:space="preserve">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</si>
  <si>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</si>
  <si>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</si>
  <si>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</si>
  <si>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</si>
  <si>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0380883450</t>
  </si>
  <si>
    <t xml:space="preserve">          Выполнение проектных работ по объекту "Газификация здания городской общественной бани"</t>
  </si>
  <si>
    <t>460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</si>
  <si>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</si>
  <si>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</si>
  <si>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</si>
  <si>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0600</t>
  </si>
  <si>
    <t xml:space="preserve">  ОХРАНА ОКРУЖАЮЩЕЙ СРЕДЫ</t>
  </si>
  <si>
    <t>0603</t>
  </si>
  <si>
    <t xml:space="preserve">    Охрана объектов растительного и животного мира и среды их обитания</t>
  </si>
  <si>
    <t>01Л0000000</t>
  </si>
  <si>
    <t>01Л0181210</t>
  </si>
  <si>
    <t xml:space="preserve">          Обустройство источников нецентрализованного  водоснабжения</t>
  </si>
  <si>
    <t>0700</t>
  </si>
  <si>
    <t xml:space="preserve">  ОБРАЗОВАНИЕ</t>
  </si>
  <si>
    <t>0701</t>
  </si>
  <si>
    <t xml:space="preserve">    Дошкольное образование</t>
  </si>
  <si>
    <t>0600000000</t>
  </si>
  <si>
    <t xml:space="preserve">      Муниципальная программа "Развитие системы образования в Городском округе Верхняя Тура до 2024 года"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</si>
  <si>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</si>
  <si>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</si>
  <si>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</si>
  <si>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</si>
  <si>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</si>
  <si>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</si>
  <si>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</si>
  <si>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</si>
  <si>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</si>
  <si>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</si>
  <si>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</si>
  <si>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</si>
  <si>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</si>
  <si>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</si>
  <si>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</si>
  <si>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</si>
  <si>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</si>
  <si>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</si>
  <si>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</si>
  <si>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</si>
  <si>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</si>
  <si>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</si>
  <si>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</si>
  <si>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</si>
  <si>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</si>
  <si>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</si>
  <si>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</si>
  <si>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</si>
  <si>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</si>
  <si>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</si>
  <si>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</si>
  <si>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</si>
  <si>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</si>
  <si>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</si>
  <si>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0650386070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</si>
  <si>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</si>
  <si>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>0707</t>
  </si>
  <si>
    <t xml:space="preserve">    Молодежная политика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</si>
  <si>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</si>
  <si>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</si>
  <si>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</si>
  <si>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</si>
  <si>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</si>
  <si>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</si>
  <si>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</si>
  <si>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0660000000</t>
  </si>
  <si>
    <t>0660186100</t>
  </si>
  <si>
    <t xml:space="preserve">          Организация деятельности учреждений по работе с молодежью на территории Городского округа Верхняя Тура</t>
  </si>
  <si>
    <t>0660286110</t>
  </si>
  <si>
    <t xml:space="preserve">          Организация движения трудовых отрядов</t>
  </si>
  <si>
    <t>0660386120</t>
  </si>
  <si>
    <t xml:space="preserve">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</si>
  <si>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</si>
  <si>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 xml:space="preserve">          Мероприятия по профилактике ВИЧ-инфекции на территории Городского округа Верхняя Тура</t>
  </si>
  <si>
    <t>0660686150</t>
  </si>
  <si>
    <t xml:space="preserve">          Укрепление материально-технической базы учреждений по работе с молодежью на территории Городского округа Верхняя Тура</t>
  </si>
  <si>
    <t>0800000000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</si>
  <si>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</si>
  <si>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  Организация военно-патриотического воспитания и допризывной подготовки молодых граждан за счет средств местного бюджета</t>
  </si>
  <si>
    <t>0709</t>
  </si>
  <si>
    <t xml:space="preserve">    Другие вопросы в области образования</t>
  </si>
  <si>
    <t>0800</t>
  </si>
  <si>
    <t xml:space="preserve">  КУЛЬТУРА, КИНЕМАТОГРАФИЯ</t>
  </si>
  <si>
    <t>0801</t>
  </si>
  <si>
    <t xml:space="preserve">    Культура</t>
  </si>
  <si>
    <t>03Г0000000</t>
  </si>
  <si>
    <t xml:space="preserve">        Подпрограмма "Строительство зданий культуры и искусства"</t>
  </si>
  <si>
    <t>03Г0183270</t>
  </si>
  <si>
    <t xml:space="preserve">          Разработка проектно-сметной документации по привязке типового проекта строительства здания городского центра культуры и досуга</t>
  </si>
  <si>
    <t>03Г0246810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</si>
  <si>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</si>
  <si>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>03Г0246820</t>
  </si>
  <si>
    <t xml:space="preserve">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</si>
  <si>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>03Г0286810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</si>
  <si>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</si>
  <si>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>0810000000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</si>
  <si>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</si>
  <si>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</si>
  <si>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</si>
  <si>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</si>
  <si>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</si>
  <si>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</si>
  <si>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</si>
  <si>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</si>
  <si>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0804</t>
  </si>
  <si>
    <t xml:space="preserve">    Другие вопросы в области культуры, кинематографии</t>
  </si>
  <si>
    <t>1000</t>
  </si>
  <si>
    <t xml:space="preserve">  СОЦИАЛЬНАЯ ПОЛИТИКА</t>
  </si>
  <si>
    <t>1003</t>
  </si>
  <si>
    <t xml:space="preserve">    Социальное обеспечение населения</t>
  </si>
  <si>
    <t>01Я0000000</t>
  </si>
  <si>
    <t xml:space="preserve">        Подпрограмма «Меры социальной поддержки отдельных категорий граждан в Городском округе Верхняя Тура»</t>
  </si>
  <si>
    <t>01Я0281100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</si>
  <si>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</si>
  <si>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01Я0581320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</si>
  <si>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</si>
  <si>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</si>
  <si>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</si>
  <si>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</si>
  <si>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</si>
  <si>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</si>
  <si>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</si>
  <si>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</si>
  <si>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</si>
  <si>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</si>
  <si>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</si>
  <si>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03905R4620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</si>
  <si>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</si>
  <si>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1004</t>
  </si>
  <si>
    <t xml:space="preserve">    Охрана семьи и детства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</si>
  <si>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</si>
  <si>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</si>
  <si>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</si>
  <si>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</si>
  <si>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</si>
  <si>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</si>
  <si>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>01Я0181090</t>
  </si>
  <si>
    <t xml:space="preserve">          Оказание поддержки социально ориентированным некоммерческим организациям</t>
  </si>
  <si>
    <t>630</t>
  </si>
  <si>
    <t>1100</t>
  </si>
  <si>
    <t xml:space="preserve">  ФИЗИЧЕСКАЯ КУЛЬТУРА И СПОРТ</t>
  </si>
  <si>
    <t>1102</t>
  </si>
  <si>
    <t xml:space="preserve">    Массовый спорт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</si>
  <si>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</si>
  <si>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</si>
  <si>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</si>
  <si>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</si>
  <si>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0820788370</t>
  </si>
  <si>
    <t xml:space="preserve">          Укрепление материально-технической базы учреждений в сфере физической культуры и спорта</t>
  </si>
  <si>
    <t>082P5S8Г00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</si>
  <si>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</si>
  <si>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>1200</t>
  </si>
  <si>
    <t xml:space="preserve">  СРЕДСТВА МАССОВОЙ ИНФОРМАЦИИ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</si>
  <si>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</si>
  <si>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</si>
  <si>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</si>
  <si>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</si>
  <si>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</si>
  <si>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</si>
  <si>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</si>
  <si>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</si>
  <si>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Код раздела, подраз-дела</t>
  </si>
  <si>
    <t>ИТОГО</t>
  </si>
  <si>
    <t>Код
раз-
дела,
под-
раз-
дела</t>
  </si>
  <si>
    <t>Код
целе-
вой
статьи</t>
  </si>
  <si>
    <t>Код вида расхо-дов</t>
  </si>
  <si>
    <t>Код
глав-ного распоря-дителя</t>
  </si>
  <si>
    <t>Приложение 4</t>
  </si>
  <si>
    <t xml:space="preserve">  Администрация  Городского округа Верхняя Тура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</si>
  <si>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</si>
  <si>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</si>
  <si>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</si>
  <si>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</si>
  <si>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</si>
  <si>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</si>
  <si>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</si>
  <si>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</si>
  <si>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Исполнение судебных актов</t>
  </si>
  <si>
    <t xml:space="preserve">              Уплата налогов, сборов и иных платежей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</si>
  <si>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</si>
  <si>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</si>
  <si>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</si>
  <si>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</si>
  <si>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</si>
  <si>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</si>
  <si>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</si>
  <si>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</si>
  <si>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</si>
  <si>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</si>
  <si>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</si>
  <si>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</si>
  <si>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</si>
  <si>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</si>
  <si>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</si>
  <si>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</si>
  <si>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</si>
  <si>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  Расходы на выплаты персоналу казенных учреждений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</si>
  <si>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</si>
  <si>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</si>
  <si>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</si>
  <si>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</si>
  <si>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</si>
  <si>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</si>
  <si>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</si>
  <si>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</si>
  <si>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</si>
  <si>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</si>
  <si>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Мероприятия в области гражданской обороны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</si>
  <si>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</si>
  <si>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«Пожарная безопасность на территории Городского округа Верхняя Тура»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</si>
  <si>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</si>
  <si>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Проведение противопожарной пропаганды на территории Городского округа Верхняя Тура</t>
  </si>
  <si>
    <t xml:space="preserve">            Организация предупреждения и ликвидации последствий чрезвычайных ситуаций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</si>
  <si>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</si>
  <si>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Поставка и монтаж оборудования для Муниципальной системы оповещения в рамках РАСЦО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</si>
  <si>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</si>
  <si>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</si>
  <si>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</si>
  <si>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</si>
  <si>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</si>
  <si>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НАЦИОНАЛЬНАЯ ЭКОНОМИКА</t>
  </si>
  <si>
    <t xml:space="preserve">      Сельское хозяйство и рыболовство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</si>
  <si>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</si>
  <si>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</si>
  <si>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</si>
  <si>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</si>
  <si>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</si>
  <si>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 xml:space="preserve">      Транспорт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</si>
  <si>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</si>
  <si>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Дорожное хозяйство (дорожные фонды)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</si>
  <si>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</si>
  <si>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</si>
  <si>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</si>
  <si>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</si>
  <si>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</si>
  <si>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  Бюджетные инвестиции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</si>
  <si>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</si>
  <si>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Другие вопросы в области национальной экономики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</si>
  <si>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</si>
  <si>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</si>
  <si>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</si>
  <si>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</si>
  <si>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</si>
  <si>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</si>
  <si>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</si>
  <si>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</si>
  <si>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        Мероприятия в области учета недвижимости на территории Городского округа Верхняя Тура</t>
  </si>
  <si>
    <t xml:space="preserve">    ЖИЛИЩНО-КОММУНАЛЬНОЕ ХОЗЯЙСТВО</t>
  </si>
  <si>
    <t xml:space="preserve">      Жилищное хозяйство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</si>
  <si>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</si>
  <si>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</si>
  <si>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</si>
  <si>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 xml:space="preserve">            Модернизация распределительных сетей теплоснабжения в городе Верхняя Тура</t>
  </si>
  <si>
    <t xml:space="preserve">          Подпрограмма «Газификация Городского округа Верхняя Тура»</t>
  </si>
  <si>
    <t xml:space="preserve">  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</si>
  <si>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 xml:space="preserve">      Благоустройство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</si>
  <si>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</si>
  <si>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Снос аварийного ветхого жилья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</si>
  <si>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</si>
  <si>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</si>
  <si>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</si>
  <si>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Комплексное благоустройство набережной от центральной городской площади до ул. Молодцова Городского округа Верхняя Тура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</si>
  <si>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</si>
  <si>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</si>
  <si>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 xml:space="preserve">  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</si>
  <si>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 xml:space="preserve">            Уличное освещение</t>
  </si>
  <si>
    <t xml:space="preserve">      Другие вопросы в области жилищно-коммунального хозяйства</t>
  </si>
  <si>
    <t xml:space="preserve">            Выполнение проектных работ по объекту "Газификация здания городской общественной бани"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</si>
  <si>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</si>
  <si>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</si>
  <si>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</si>
  <si>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</si>
  <si>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</si>
  <si>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</si>
  <si>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ОБРАЗОВАНИЕ</t>
  </si>
  <si>
    <t xml:space="preserve">      Дошкольное образование</t>
  </si>
  <si>
    <t xml:space="preserve">        Муниципальная программа "Развитие системы образования в Городском округе Верхняя Тура до 2024 года"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</si>
  <si>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</si>
  <si>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</si>
  <si>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</si>
  <si>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</si>
  <si>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</si>
  <si>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</si>
  <si>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</si>
  <si>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</si>
  <si>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</si>
  <si>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</si>
  <si>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</si>
  <si>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</si>
  <si>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</si>
  <si>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</si>
  <si>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</si>
  <si>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</si>
  <si>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</si>
  <si>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</si>
  <si>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Молодежная политика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</si>
  <si>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</si>
  <si>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</si>
  <si>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</si>
  <si>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</si>
  <si>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</si>
  <si>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Организация движения трудовых отрядов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</si>
  <si>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</si>
  <si>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</si>
  <si>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      Укрепление материально-технической базы учреждений по работе с молодежью на территории Городского округа Верхняя Тура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</si>
  <si>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</si>
  <si>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</si>
  <si>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</si>
  <si>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</si>
  <si>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</si>
  <si>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    Подпрограмма "Строительство зданий культуры и искусства"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</si>
  <si>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</si>
  <si>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</si>
  <si>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 xml:space="preserve">  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</si>
  <si>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</si>
  <si>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</si>
  <si>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</si>
  <si>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</si>
  <si>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</si>
  <si>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</si>
  <si>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</si>
  <si>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</si>
  <si>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</si>
  <si>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</si>
  <si>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</si>
  <si>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</si>
  <si>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</si>
  <si>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</si>
  <si>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</si>
  <si>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</si>
  <si>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</si>
  <si>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</si>
  <si>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Охрана семьи и детства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</si>
  <si>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</si>
  <si>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</si>
  <si>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</si>
  <si>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</si>
  <si>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ФИЗИЧЕСКАЯ КУЛЬТУРА И СПОРТ</t>
  </si>
  <si>
    <t xml:space="preserve">      Массовый спорт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</si>
  <si>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</si>
  <si>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</si>
  <si>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 xml:space="preserve">            Укрепление материально-технической базы учреждений в сфере физической культуры и спорта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</si>
  <si>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</si>
  <si>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</si>
  <si>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</si>
  <si>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</si>
  <si>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</si>
  <si>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</si>
  <si>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</si>
  <si>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</si>
  <si>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</si>
  <si>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</si>
  <si>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</si>
  <si>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</si>
  <si>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финансовый отдел администрации Городского округа Верхняя Тура</t>
  </si>
  <si>
    <t>Ведомственная структура расходов местного бюджета на 2022 год</t>
  </si>
  <si>
    <t>Наименование показателя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</si>
  <si>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</si>
  <si>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</si>
  <si>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</si>
  <si>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</si>
  <si>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</si>
  <si>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</si>
  <si>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</si>
  <si>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</si>
  <si>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</si>
  <si>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</si>
  <si>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</si>
  <si>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</si>
  <si>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</si>
  <si>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"Энергосбережение и повышение энергетической эффективности в Городском округе Верхняя Тура"</t>
  </si>
  <si>
    <t xml:space="preserve">    Подпрограмма «Обустройство источников нецентрализованного водоснабжения»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</si>
  <si>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</si>
  <si>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</si>
  <si>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</si>
  <si>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</si>
  <si>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</si>
  <si>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</si>
  <si>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</si>
  <si>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</si>
  <si>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"Строительство зданий культуры и искусства"</t>
  </si>
  <si>
    <t xml:space="preserve">  Муниципальная программа "Развитие системы образования в Городском округе Верхняя Тура до 2024 года"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</si>
  <si>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</si>
  <si>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</si>
  <si>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</si>
  <si>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</si>
  <si>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</si>
  <si>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"Развитие потенциала молодежи Городского округа Верхняя Тура"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</si>
  <si>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</si>
  <si>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</si>
  <si>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</si>
  <si>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"Обеспечение жильем молодых семей"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</si>
  <si>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</si>
  <si>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Всего расходов:   </t>
  </si>
  <si>
    <t>Перечень муниципальных программ Городского округа Верхняя Тура                                                                                  на 2022 год</t>
  </si>
  <si>
    <t xml:space="preserve">                          к Решению Думы Городского округа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</si>
  <si>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</si>
  <si>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</si>
  <si>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</si>
  <si>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000 01 03 00 00 00 0000 000</t>
  </si>
  <si>
    <t>919 01 03 01 00 04 0000 710</t>
  </si>
  <si>
    <t>919 01 03 01 00 04 0000 810</t>
  </si>
  <si>
    <t>000 01 05 00 00 00 0000 000</t>
  </si>
  <si>
    <t>919 01 05 02 01 04 0000 510</t>
  </si>
  <si>
    <t>919 01 05 02 01 04 0000 610</t>
  </si>
  <si>
    <t>Итого источников внутреннего финансирования дефицита бюджета</t>
  </si>
  <si>
    <t>Свод источников финансирования дефицита местного бюджета на 2022 год</t>
  </si>
  <si>
    <t xml:space="preserve">Прочие субсидии  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</si>
  <si>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</si>
  <si>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>065</t>
  </si>
  <si>
    <t>06605S8700</t>
  </si>
  <si>
    <t>Субсидии на организацию военно-патриотического воспитания и допризывной подготовки молодых граждан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</si>
  <si>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</si>
  <si>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на развитие сети муниципальных учреждений по работе с молодежью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</si>
  <si>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</si>
  <si>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</si>
  <si>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303</t>
  </si>
  <si>
    <t>49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</si>
  <si>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</si>
  <si>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</si>
  <si>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</si>
  <si>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299</t>
  </si>
  <si>
    <t>302</t>
  </si>
  <si>
    <t xml:space="preserve">Бюджетные кредиты из других бюджетов бюджетной системы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</si>
  <si>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</si>
  <si>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</si>
  <si>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</si>
  <si>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</si>
  <si>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</si>
  <si>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>7000071020</t>
  </si>
  <si>
    <t xml:space="preserve">          Председатель Контрольного органа городского округа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</si>
  <si>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</si>
  <si>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7000042П10</t>
  </si>
  <si>
    <t xml:space="preserve">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</si>
  <si>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0180281400</t>
  </si>
  <si>
    <t xml:space="preserve">          Подготовка и проведение конкурсов и мероприятий, посвященных Всемирному Дню защиты прав потребителей</t>
  </si>
  <si>
    <t>01902S3700</t>
  </si>
  <si>
    <t xml:space="preserve">          Проведение комплексных кадастровых работ</t>
  </si>
  <si>
    <t>01ДF367483</t>
  </si>
  <si>
    <t xml:space="preserve">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</si>
  <si>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</si>
  <si>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Переселение граждан из аварийного жилищного фонда (за счет средств областного бюджета)</t>
  </si>
  <si>
    <t>01ДF36748S</t>
  </si>
  <si>
    <t xml:space="preserve">          Переселение граждан из аварийного жилищного фонда (за счет средств местного бюджета)</t>
  </si>
  <si>
    <t>0620853030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</si>
  <si>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</si>
  <si>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</si>
  <si>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</si>
  <si>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0630146600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</si>
  <si>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</si>
  <si>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0660548700</t>
  </si>
  <si>
    <t xml:space="preserve">          Организация военно-патриотического воспитания и допризывной подготовки молодых граждан за счет средств регионального бюджета</t>
  </si>
  <si>
    <t>0660748900</t>
  </si>
  <si>
    <t xml:space="preserve">          Развитие сети муниципальных учреждений по работе с молодежью за счет средств регионального бюджета</t>
  </si>
  <si>
    <t>06607S8900</t>
  </si>
  <si>
    <t xml:space="preserve">          Развитие сети муниципальных учреждений по работе с молодежью за счет средств местного бюджета</t>
  </si>
  <si>
    <t>0660848П00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</si>
  <si>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</si>
  <si>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>06608S8П00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</si>
  <si>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</si>
  <si>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>0620645200</t>
  </si>
  <si>
    <t xml:space="preserve">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</si>
  <si>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082P548Г00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</si>
  <si>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</si>
  <si>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</si>
  <si>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Подготовка и проведение конкурсов и мероприятий, посвященных Всемирному Дню защиты прав потребителей</t>
  </si>
  <si>
    <t xml:space="preserve">            Проведение комплексных кадастровых работ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</si>
  <si>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</si>
  <si>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  Переселение граждан из аварийного жилищного фонда (за счет средств областного бюджета)</t>
  </si>
  <si>
    <t xml:space="preserve">            Переселение граждан из аварийного жилищного фонда (за счет средств местного бюджета)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</si>
  <si>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</si>
  <si>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</si>
  <si>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</si>
  <si>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</si>
  <si>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  Развитие сети муниципальных учреждений по работе с молодежью за счет средств регионального бюджета</t>
  </si>
  <si>
    <t xml:space="preserve">            Развитие сети муниципальных учреждений по работе с молодежью за счет средств местного бюджета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</si>
  <si>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</si>
  <si>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</si>
  <si>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</si>
  <si>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Председатель Контрольного органа городского округа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</si>
  <si>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</si>
  <si>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</si>
  <si>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</si>
  <si>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проведение комплексных кадастровых работ</t>
  </si>
  <si>
    <t>7000070190</t>
  </si>
  <si>
    <t xml:space="preserve">            Организация транспортного обслуживания населения в границах городского округа Верхняя Тура</t>
  </si>
  <si>
    <t>0190243700</t>
  </si>
  <si>
    <t>01Г0281160</t>
  </si>
  <si>
    <t xml:space="preserve">            Межевание земельных участков под автомобильные дороги</t>
  </si>
  <si>
    <t>0380583400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</si>
  <si>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</si>
  <si>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>1300283250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</si>
  <si>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</si>
  <si>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Организация транспортного обслуживания населения в границах городского округа Верхняя Тура</t>
  </si>
  <si>
    <t xml:space="preserve">          Межевание земельных участков под автомобильные дороги</t>
  </si>
  <si>
    <t xml:space="preserve">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</si>
  <si>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Мероприятия по комплексному благоустройству муниципальных территорий общественного назначения за счет средств местного бюджета</t>
  </si>
  <si>
    <t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</si>
  <si>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081A246Г30</t>
  </si>
  <si>
    <t xml:space="preserve">  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</si>
  <si>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 xml:space="preserve">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</si>
  <si>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</si>
  <si>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</si>
  <si>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</si>
  <si>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60</t>
  </si>
  <si>
    <t>243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</si>
  <si>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</si>
  <si>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</si>
  <si>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</si>
  <si>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</si>
  <si>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</si>
  <si>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 xml:space="preserve">901 </t>
  </si>
  <si>
    <t xml:space="preserve">1 </t>
  </si>
  <si>
    <t>440</t>
  </si>
  <si>
    <t>16</t>
  </si>
  <si>
    <t>ШТРАФЫ, САНКЦИИ, ВОЗМЕЩЕНИЕ УЩЕРБА</t>
  </si>
  <si>
    <t>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</si>
  <si>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</si>
  <si>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</si>
  <si>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</si>
  <si>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</si>
  <si>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17</t>
  </si>
  <si>
    <t>ПРОЧИЕ НЕНАЛОГОВЫЕ ДОХОДЫ</t>
  </si>
  <si>
    <t>180</t>
  </si>
  <si>
    <t>Невыясненные поступления</t>
  </si>
  <si>
    <t>040</t>
  </si>
  <si>
    <t>Невыясненные поступления, зачисляемые в бюджеты городских округов</t>
  </si>
  <si>
    <t>0350983390</t>
  </si>
  <si>
    <t>01Д0181170</t>
  </si>
  <si>
    <t xml:space="preserve">          Капитальный ремонт общего имущества муниципального жилого фонда</t>
  </si>
  <si>
    <t>03Б0000000</t>
  </si>
  <si>
    <t xml:space="preserve">        Подпрограмма "Комплексная модернизация централизованной системы водоотведения ГО Верхняя Тура"</t>
  </si>
  <si>
    <t>03Б0283240</t>
  </si>
  <si>
    <t xml:space="preserve">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</si>
  <si>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7000070120</t>
  </si>
  <si>
    <t xml:space="preserve">          Мероприятия в области коммунального хозяйства</t>
  </si>
  <si>
    <t>1300683470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</si>
  <si>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</si>
  <si>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>1300683480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</si>
  <si>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</si>
  <si>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>1300683490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</si>
  <si>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</si>
  <si>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>0820588350</t>
  </si>
  <si>
    <t xml:space="preserve">            Капитальный ремонт общего имущества муниципального жилого фонда</t>
  </si>
  <si>
    <t xml:space="preserve">          Подпрограмма "Комплексная модернизация централизованной системы водоотведения ГО Верхняя Тура"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</si>
  <si>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</si>
  <si>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  Мероприятия в области коммунального хозяйства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</si>
  <si>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</si>
  <si>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</si>
  <si>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</si>
  <si>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 xml:space="preserve">    Подпрограмма "Комплексная модернизация централизованной системы водоотведения ГО Верхняя Тура"</t>
  </si>
  <si>
    <t>Приложение 2</t>
  </si>
  <si>
    <t>Приложение 3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</si>
  <si>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</si>
  <si>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</si>
  <si>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</si>
  <si>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</si>
  <si>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</si>
  <si>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</si>
  <si>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</si>
  <si>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</si>
  <si>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</si>
  <si>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</si>
  <si>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</si>
  <si>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</si>
  <si>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</si>
  <si>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</si>
  <si>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</si>
  <si>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</si>
  <si>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</si>
  <si>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</si>
  <si>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</si>
  <si>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</si>
  <si>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030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</si>
  <si>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</si>
  <si>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</si>
  <si>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</si>
  <si>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Единый налог на вмененный доход для отдельных видов деятельности
</t>
  </si>
  <si>
    <t>Единый налог на вмененный доход для отдельных видов деятельности</t>
  </si>
  <si>
    <t>549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</si>
  <si>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</si>
  <si>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Субсидии на внедрение механизмов инициативного бюджетирования на территории Свердловской области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</si>
  <si>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</si>
  <si>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7000041300</t>
  </si>
  <si>
    <t xml:space="preserve">          Поощрение муниципальных образований за достижение наилучших значений показателей деятельности органов местного самоуправления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</si>
  <si>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</si>
  <si>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</si>
  <si>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01И0281190</t>
  </si>
  <si>
    <t xml:space="preserve">          Капитальный (текущий) ремонт и иные мероприятия в части содержания объектов теплоснабжения</t>
  </si>
  <si>
    <t>01И0381200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</si>
  <si>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</si>
  <si>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  Модернизация распределительных сетей теплоснабжения в городе Верхняя Тура</t>
  </si>
  <si>
    <t>1300643100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</si>
  <si>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регионального бюджета</t>
  </si>
  <si>
    <t>130F25424F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</si>
  <si>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</si>
  <si>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        Подпрограмма «Обустройство источников нецентрализованного водоснабжения»</t>
  </si>
  <si>
    <t xml:space="preserve">        Подпрограмма "Развитие потенциала молодежи Городского округа Верхняя Тура"</t>
  </si>
  <si>
    <t xml:space="preserve">        Подпрограмма «Развитие культуры и искусства в Городском округе Верхняя Тура»</t>
  </si>
  <si>
    <t>03Г0283280</t>
  </si>
  <si>
    <t xml:space="preserve">          Строительство центра культуры и искусств в Городском округе Верхняя Тура Свердловской области в части финансирования иных затрат, не связанных с достижением цели строительства, но необходимых для ввода объекта за счет средств местного бюджета</t>
  </si>
  <si>
    <t>Приложение 5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</si>
  <si>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2023 и 2024 годы</t>
  </si>
  <si>
    <t xml:space="preserve">Сумма на 2023 год, рублей </t>
  </si>
  <si>
    <t xml:space="preserve">Сумма на 2024 год, рублей </t>
  </si>
  <si>
    <t>7000070160</t>
  </si>
  <si>
    <t xml:space="preserve">          Субсидии перевозчикам, обслуживающим социально значимый автобусный маршрут</t>
  </si>
  <si>
    <t xml:space="preserve">            Поощрение муниципальных образований за достижение наилучших значений показателей деятельности органов местного самоуправления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</si>
  <si>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</si>
  <si>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      Капитальный (текущий) ремонт и иные мероприятия в части содержания объектов теплоснабжения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</si>
  <si>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</si>
  <si>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        Мероприятия в области благоустройства Городского округа Верхняя Тура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</si>
  <si>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регионального бюджета</t>
  </si>
  <si>
    <t xml:space="preserve">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</si>
  <si>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            Строительство центра культуры и искусств в Городском округе Верхняя Тура Свердловской области в части финансирования иных затрат, не связанных с достижением цели строительства, но необходимых для ввода объекта за счет средств местного бюджета</t>
  </si>
  <si>
    <t>Приложение 7</t>
  </si>
  <si>
    <t>округа Верхняя Тура</t>
  </si>
  <si>
    <t>Ведомственная структура расходов местного бюджета на 2023 и 2024 годы</t>
  </si>
  <si>
    <t xml:space="preserve">            Субсидии перевозчикам, обслуживающим социально значимый автобусный маршрут</t>
  </si>
  <si>
    <t>Приложение 6</t>
  </si>
  <si>
    <t xml:space="preserve">    Подпрограмма «Развитие и модернизация систем коммунальной инфраструктуры в Городском округе Верхняя Тура»</t>
  </si>
  <si>
    <t>к Решению Думы Городского округа</t>
  </si>
  <si>
    <t>Свод источников финансирования дефицита местного бюджета на 2023 и 2024 годы</t>
  </si>
  <si>
    <t>2023 год</t>
  </si>
  <si>
    <t>2024 год</t>
  </si>
  <si>
    <t xml:space="preserve">         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</si>
  <si>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>Перечень муниципальных программ Городского округа Верхняя Тура                                                                    на 2023 и 2024  годы</t>
  </si>
  <si>
    <t xml:space="preserve">                          Приложение 8</t>
  </si>
  <si>
    <t>Приложение 9</t>
  </si>
  <si>
    <t xml:space="preserve">                                                                                                                                    Верхняя Тура от 15 сентября 2022 г. № 77</t>
  </si>
  <si>
    <t>от 15 сентября 2022 г. № 77</t>
  </si>
  <si>
    <t xml:space="preserve">                          Верхняя Тура  от 15 сентября 2022 г. № 77</t>
  </si>
  <si>
    <t>Верхняя Тура от 15 сентября 2022 г. № 77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</si>
</sst>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.00_ ;\-#,##0.00\ "/>
  </numFmts>
  <fonts count="8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0"/>
      <color rgb="FF000000"/>
      <name val="Arial Cyr"/>
      <family val="2"/>
    </font>
    <font>
      <sz val="9"/>
      <color rgb="FF000000"/>
      <name val="Liberation Serif"/>
      <family val="1"/>
      <charset val="204"/>
    </font>
    <font>
      <sz val="7"/>
      <color rgb="FF000000"/>
      <name val="Liberation Serif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rgb="FFFFFF99"/>
        <bgColor auto="1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354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36">
      <alignment horizontal="left" vertical="top" wrapText="1"/>
    </xf>
    <xf numFmtId="0" fontId="21" fillId="0" borderId="0"/>
    <xf numFmtId="0" fontId="23" fillId="0" borderId="0"/>
    <xf numFmtId="0" fontId="23" fillId="0" borderId="0"/>
    <xf numFmtId="4" fontId="81" fillId="53" borderId="36">
      <alignment horizontal="right" vertical="top" shrinkToFit="1"/>
    </xf>
    <xf numFmtId="43" fontId="21" fillId="0" borderId="0" applyFont="0" applyFill="0" applyBorder="0" applyAlignment="0" applyProtection="0"/>
    <xf numFmtId="4" fontId="81" fillId="54" borderId="36">
      <alignment horizontal="right" vertical="top" shrinkToFit="1"/>
    </xf>
  </cellStyleXfs>
  <cellXfs count="175">
    <xf numFmtId="0" fontId="21" fillId="33" borderId="0" xfId="0" applyFont="1" applyFill="1"/>
    <xf numFmtId="0" fontId="70" fillId="0" borderId="0" xfId="0" applyFont="1" applyFill="1"/>
    <xf numFmtId="0" fontId="73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4" fillId="0" borderId="10" xfId="0" quotePrefix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49" fontId="74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3" fontId="70" fillId="0" borderId="0" xfId="0" applyNumberFormat="1" applyFont="1" applyFill="1"/>
    <xf numFmtId="49" fontId="74" fillId="0" borderId="10" xfId="0" applyNumberFormat="1" applyFont="1" applyFill="1" applyBorder="1" applyAlignment="1">
      <alignment horizontal="left" vertical="center"/>
    </xf>
    <xf numFmtId="49" fontId="72" fillId="0" borderId="10" xfId="0" applyNumberFormat="1" applyFont="1" applyFill="1" applyBorder="1" applyAlignment="1">
      <alignment horizontal="left" vertical="center"/>
    </xf>
    <xf numFmtId="49" fontId="73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center"/>
    </xf>
    <xf numFmtId="0" fontId="73" fillId="0" borderId="10" xfId="0" quotePrefix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165" fontId="70" fillId="0" borderId="0" xfId="0" applyNumberFormat="1" applyFont="1" applyFill="1"/>
    <xf numFmtId="49" fontId="73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 wrapText="1"/>
    </xf>
    <xf numFmtId="0" fontId="72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9" fontId="74" fillId="0" borderId="10" xfId="0" applyNumberFormat="1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left" vertical="center" wrapText="1"/>
    </xf>
    <xf numFmtId="1" fontId="73" fillId="0" borderId="10" xfId="0" applyNumberFormat="1" applyFont="1" applyFill="1" applyBorder="1" applyAlignment="1">
      <alignment horizontal="left" vertical="center"/>
    </xf>
    <xf numFmtId="1" fontId="73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vertical="top" wrapText="1"/>
    </xf>
    <xf numFmtId="0" fontId="72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wrapText="1"/>
    </xf>
    <xf numFmtId="0" fontId="72" fillId="0" borderId="10" xfId="0" applyFont="1" applyFill="1" applyBorder="1" applyAlignment="1">
      <alignment vertical="justify"/>
    </xf>
    <xf numFmtId="49" fontId="73" fillId="0" borderId="10" xfId="0" applyNumberFormat="1" applyFont="1" applyFill="1" applyBorder="1" applyAlignment="1">
      <alignment horizontal="center" vertical="center"/>
    </xf>
    <xf numFmtId="43" fontId="70" fillId="0" borderId="0" xfId="0" applyNumberFormat="1" applyFont="1" applyFill="1"/>
    <xf numFmtId="49" fontId="73" fillId="0" borderId="0" xfId="0" applyNumberFormat="1" applyFont="1" applyFill="1" applyAlignment="1">
      <alignment horizontal="left"/>
    </xf>
    <xf numFmtId="49" fontId="73" fillId="0" borderId="0" xfId="0" applyNumberFormat="1" applyFont="1" applyFill="1"/>
    <xf numFmtId="0" fontId="73" fillId="0" borderId="0" xfId="0" applyFont="1" applyFill="1" applyAlignment="1">
      <alignment horizontal="left"/>
    </xf>
    <xf numFmtId="0" fontId="70" fillId="0" borderId="0" xfId="0" applyFont="1" applyFill="1" applyAlignment="1">
      <alignment vertical="top"/>
    </xf>
    <xf numFmtId="0" fontId="72" fillId="0" borderId="0" xfId="0" applyFont="1" applyFill="1" applyAlignment="1">
      <alignment vertical="top"/>
    </xf>
    <xf numFmtId="164" fontId="70" fillId="0" borderId="0" xfId="0" applyNumberFormat="1" applyFont="1" applyFill="1"/>
    <xf numFmtId="0" fontId="69" fillId="52" borderId="0" xfId="0" applyFont="1" applyFill="1" applyAlignment="1">
      <alignment horizontal="center" vertical="top"/>
    </xf>
    <xf numFmtId="0" fontId="73" fillId="52" borderId="0" xfId="0" applyFont="1" applyFill="1"/>
    <xf numFmtId="0" fontId="69" fillId="52" borderId="0" xfId="0" applyFont="1" applyFill="1"/>
    <xf numFmtId="1" fontId="77" fillId="52" borderId="36" xfId="140" applyNumberFormat="1" applyFont="1" applyFill="1" applyBorder="1" applyAlignment="1" applyProtection="1">
      <alignment horizontal="center" vertical="top" shrinkToFit="1"/>
    </xf>
    <xf numFmtId="0" fontId="77" fillId="52" borderId="36" xfId="138" applyNumberFormat="1" applyFont="1" applyFill="1" applyBorder="1" applyAlignment="1" applyProtection="1">
      <alignment vertical="top" wrapText="1"/>
    </xf>
    <xf numFmtId="4" fontId="77" fillId="52" borderId="36" xfId="711" applyNumberFormat="1" applyFont="1" applyFill="1" applyProtection="1">
      <alignment horizontal="right" vertical="top" shrinkToFit="1"/>
    </xf>
    <xf numFmtId="1" fontId="77" fillId="52" borderId="39" xfId="140" applyNumberFormat="1" applyFont="1" applyFill="1" applyBorder="1" applyAlignment="1" applyProtection="1">
      <alignment horizontal="center" vertical="top" shrinkToFit="1"/>
    </xf>
    <xf numFmtId="0" fontId="77" fillId="52" borderId="39" xfId="138" applyNumberFormat="1" applyFont="1" applyFill="1" applyBorder="1" applyAlignment="1" applyProtection="1">
      <alignment vertical="top" wrapText="1"/>
    </xf>
    <xf numFmtId="4" fontId="77" fillId="52" borderId="39" xfId="711" applyNumberFormat="1" applyFont="1" applyFill="1" applyBorder="1" applyProtection="1">
      <alignment horizontal="right" vertical="top" shrinkToFit="1"/>
    </xf>
    <xf numFmtId="0" fontId="69" fillId="33" borderId="0" xfId="0" applyFont="1" applyFill="1"/>
    <xf numFmtId="0" fontId="78" fillId="52" borderId="36" xfId="138" applyNumberFormat="1" applyFont="1" applyFill="1" applyBorder="1" applyAlignment="1" applyProtection="1">
      <alignment vertical="top" wrapText="1"/>
    </xf>
    <xf numFmtId="4" fontId="78" fillId="52" borderId="36" xfId="711" applyNumberFormat="1" applyFont="1" applyFill="1" applyProtection="1">
      <alignment horizontal="right" vertical="top" shrinkToFit="1"/>
    </xf>
    <xf numFmtId="4" fontId="78" fillId="52" borderId="10" xfId="133" applyNumberFormat="1" applyFont="1" applyFill="1" applyBorder="1" applyAlignment="1" applyProtection="1">
      <alignment horizontal="right" vertical="top" shrinkToFit="1"/>
    </xf>
    <xf numFmtId="1" fontId="78" fillId="52" borderId="36" xfId="140" applyNumberFormat="1" applyFont="1" applyFill="1" applyBorder="1" applyAlignment="1" applyProtection="1">
      <alignment horizontal="center" vertical="top" shrinkToFit="1"/>
    </xf>
    <xf numFmtId="0" fontId="79" fillId="52" borderId="10" xfId="1349" applyFont="1" applyFill="1" applyBorder="1" applyAlignment="1">
      <alignment horizontal="center" vertical="top" wrapText="1"/>
    </xf>
    <xf numFmtId="49" fontId="79" fillId="52" borderId="10" xfId="1349" applyNumberFormat="1" applyFont="1" applyFill="1" applyBorder="1" applyAlignment="1" applyProtection="1">
      <alignment horizontal="center" vertical="center" wrapText="1"/>
      <protection locked="0"/>
    </xf>
    <xf numFmtId="0" fontId="79" fillId="52" borderId="10" xfId="1349" applyFont="1" applyFill="1" applyBorder="1" applyAlignment="1" applyProtection="1">
      <alignment horizontal="center" vertical="center" wrapText="1"/>
      <protection locked="0"/>
    </xf>
    <xf numFmtId="0" fontId="79" fillId="52" borderId="10" xfId="245" applyFont="1" applyFill="1" applyBorder="1" applyAlignment="1">
      <alignment horizontal="center" vertical="center" wrapText="1"/>
    </xf>
    <xf numFmtId="0" fontId="79" fillId="52" borderId="0" xfId="0" applyFont="1" applyFill="1"/>
    <xf numFmtId="0" fontId="71" fillId="52" borderId="0" xfId="0" applyFont="1" applyFill="1"/>
    <xf numFmtId="0" fontId="69" fillId="52" borderId="10" xfId="0" applyFont="1" applyFill="1" applyBorder="1" applyAlignment="1">
      <alignment horizontal="center" vertical="top"/>
    </xf>
    <xf numFmtId="0" fontId="77" fillId="52" borderId="10" xfId="0" applyFont="1" applyFill="1" applyBorder="1" applyAlignment="1">
      <alignment horizontal="center" vertical="top" wrapText="1"/>
    </xf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right" indent="1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0" xfId="0" applyFont="1" applyBorder="1" applyAlignment="1">
      <alignment horizontal="center" vertical="center" wrapText="1"/>
    </xf>
    <xf numFmtId="166" fontId="71" fillId="33" borderId="10" xfId="0" applyNumberFormat="1" applyFont="1" applyFill="1" applyBorder="1" applyAlignment="1">
      <alignment horizontal="right" vertical="center"/>
    </xf>
    <xf numFmtId="0" fontId="69" fillId="33" borderId="10" xfId="0" applyFont="1" applyBorder="1" applyAlignment="1">
      <alignment horizontal="left" vertical="center" wrapText="1"/>
    </xf>
    <xf numFmtId="0" fontId="69" fillId="33" borderId="10" xfId="0" applyFont="1" applyBorder="1" applyAlignment="1">
      <alignment horizontal="center" vertical="center" wrapText="1"/>
    </xf>
    <xf numFmtId="166" fontId="69" fillId="33" borderId="10" xfId="0" applyNumberFormat="1" applyFont="1" applyFill="1" applyBorder="1" applyAlignment="1">
      <alignment horizontal="right" vertical="center"/>
    </xf>
    <xf numFmtId="0" fontId="71" fillId="33" borderId="10" xfId="0" applyFont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horizontal="left" vertical="center" wrapText="1"/>
    </xf>
    <xf numFmtId="0" fontId="70" fillId="33" borderId="0" xfId="0" applyFont="1" applyFill="1" applyAlignment="1">
      <alignment wrapText="1"/>
    </xf>
    <xf numFmtId="49" fontId="74" fillId="52" borderId="10" xfId="0" applyNumberFormat="1" applyFont="1" applyFill="1" applyBorder="1" applyAlignment="1">
      <alignment horizontal="left" vertical="center"/>
    </xf>
    <xf numFmtId="49" fontId="74" fillId="52" borderId="10" xfId="0" applyNumberFormat="1" applyFont="1" applyFill="1" applyBorder="1" applyAlignment="1">
      <alignment vertical="center"/>
    </xf>
    <xf numFmtId="0" fontId="78" fillId="52" borderId="36" xfId="150" applyNumberFormat="1" applyFont="1" applyFill="1" applyBorder="1" applyAlignment="1" applyProtection="1">
      <alignment horizontal="left" vertical="top" wrapText="1"/>
    </xf>
    <xf numFmtId="49" fontId="73" fillId="52" borderId="10" xfId="0" applyNumberFormat="1" applyFont="1" applyFill="1" applyBorder="1" applyAlignment="1">
      <alignment horizontal="left" vertical="center"/>
    </xf>
    <xf numFmtId="49" fontId="73" fillId="52" borderId="10" xfId="0" applyNumberFormat="1" applyFont="1" applyFill="1" applyBorder="1" applyAlignment="1">
      <alignment vertical="center"/>
    </xf>
    <xf numFmtId="0" fontId="77" fillId="52" borderId="10" xfId="150" applyNumberFormat="1" applyFont="1" applyFill="1" applyBorder="1" applyAlignment="1" applyProtection="1">
      <alignment horizontal="left" vertical="top" wrapText="1"/>
    </xf>
    <xf numFmtId="0" fontId="78" fillId="52" borderId="40" xfId="150" applyNumberFormat="1" applyFont="1" applyFill="1" applyBorder="1" applyAlignment="1" applyProtection="1">
      <alignment horizontal="left" vertical="top" wrapText="1"/>
    </xf>
    <xf numFmtId="0" fontId="77" fillId="52" borderId="0" xfId="150" applyNumberFormat="1" applyFont="1" applyFill="1" applyBorder="1" applyAlignment="1" applyProtection="1">
      <alignment horizontal="left" vertical="top" wrapText="1"/>
    </xf>
    <xf numFmtId="4" fontId="72" fillId="0" borderId="10" xfId="380" applyNumberFormat="1" applyFont="1" applyFill="1" applyBorder="1" applyAlignment="1">
      <alignment horizontal="right" vertical="center"/>
    </xf>
    <xf numFmtId="4" fontId="70" fillId="0" borderId="10" xfId="380" applyNumberFormat="1" applyFont="1" applyFill="1" applyBorder="1" applyAlignment="1">
      <alignment horizontal="right" vertical="center"/>
    </xf>
    <xf numFmtId="4" fontId="70" fillId="0" borderId="10" xfId="1352" applyNumberFormat="1" applyFont="1" applyFill="1" applyBorder="1" applyAlignment="1">
      <alignment horizontal="right" vertical="center"/>
    </xf>
    <xf numFmtId="4" fontId="72" fillId="0" borderId="10" xfId="1352" applyNumberFormat="1" applyFont="1" applyFill="1" applyBorder="1" applyAlignment="1">
      <alignment horizontal="right" vertical="center"/>
    </xf>
    <xf numFmtId="4" fontId="70" fillId="0" borderId="10" xfId="380" applyNumberFormat="1" applyFont="1" applyFill="1" applyBorder="1" applyAlignment="1">
      <alignment horizontal="right" vertical="top"/>
    </xf>
    <xf numFmtId="4" fontId="70" fillId="0" borderId="10" xfId="0" applyNumberFormat="1" applyFont="1" applyFill="1" applyBorder="1" applyAlignment="1">
      <alignment horizontal="right" vertical="center"/>
    </xf>
    <xf numFmtId="4" fontId="72" fillId="0" borderId="10" xfId="0" applyNumberFormat="1" applyFont="1" applyFill="1" applyBorder="1" applyAlignment="1">
      <alignment horizontal="right"/>
    </xf>
    <xf numFmtId="0" fontId="82" fillId="52" borderId="10" xfId="150" applyNumberFormat="1" applyFont="1" applyFill="1" applyBorder="1" applyAlignment="1" applyProtection="1">
      <alignment horizontal="left" vertical="top" wrapText="1"/>
    </xf>
    <xf numFmtId="0" fontId="83" fillId="52" borderId="10" xfId="0" applyFont="1" applyFill="1" applyBorder="1" applyAlignment="1">
      <alignment horizontal="center" vertical="center" wrapTex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4" fontId="77" fillId="52" borderId="35" xfId="133" applyNumberFormat="1" applyFont="1" applyFill="1" applyBorder="1" applyAlignment="1" applyProtection="1">
      <alignment horizontal="right" vertical="top" shrinkToFit="1"/>
    </xf>
    <xf numFmtId="1" fontId="77" fillId="52" borderId="10" xfId="140" applyNumberFormat="1" applyFont="1" applyFill="1" applyBorder="1" applyAlignment="1" applyProtection="1">
      <alignment horizontal="center" vertical="top" shrinkToFit="1"/>
    </xf>
    <xf numFmtId="0" fontId="77" fillId="52" borderId="10" xfId="138" applyNumberFormat="1" applyFont="1" applyFill="1" applyBorder="1" applyAlignment="1" applyProtection="1">
      <alignment vertical="top" wrapText="1"/>
    </xf>
    <xf numFmtId="4" fontId="77" fillId="52" borderId="10" xfId="711" applyNumberFormat="1" applyFont="1" applyFill="1" applyBorder="1" applyProtection="1">
      <alignment horizontal="right" vertical="top" shrinkToFit="1"/>
    </xf>
    <xf numFmtId="49" fontId="69" fillId="52" borderId="0" xfId="1348" applyNumberFormat="1" applyFont="1" applyFill="1" applyAlignment="1">
      <alignment horizontal="left"/>
    </xf>
    <xf numFmtId="0" fontId="73" fillId="52" borderId="10" xfId="1349" applyFont="1" applyFill="1" applyBorder="1" applyAlignment="1">
      <alignment horizontal="center" vertical="top" wrapText="1"/>
    </xf>
    <xf numFmtId="49" fontId="73" fillId="52" borderId="10" xfId="1349" applyNumberFormat="1" applyFont="1" applyFill="1" applyBorder="1" applyAlignment="1" applyProtection="1">
      <alignment horizontal="center" vertical="center" wrapText="1"/>
      <protection locked="0"/>
    </xf>
    <xf numFmtId="0" fontId="73" fillId="52" borderId="10" xfId="1349" applyFont="1" applyFill="1" applyBorder="1" applyAlignment="1" applyProtection="1">
      <alignment horizontal="center" vertical="center" wrapText="1"/>
      <protection locked="0"/>
    </xf>
    <xf numFmtId="0" fontId="73" fillId="52" borderId="10" xfId="0" applyFont="1" applyFill="1" applyBorder="1" applyAlignment="1">
      <alignment horizontal="center" vertical="center" wrapText="1"/>
    </xf>
    <xf numFmtId="0" fontId="70" fillId="52" borderId="0" xfId="0" applyFont="1" applyFill="1" applyAlignment="1">
      <alignment vertical="top"/>
    </xf>
    <xf numFmtId="49" fontId="70" fillId="52" borderId="0" xfId="1348" applyNumberFormat="1" applyFont="1" applyFill="1" applyAlignment="1">
      <alignment vertical="top" wrapText="1"/>
    </xf>
    <xf numFmtId="49" fontId="69" fillId="52" borderId="0" xfId="1348" applyNumberFormat="1" applyFont="1" applyFill="1" applyAlignment="1">
      <alignment horizontal="left" vertical="top" wrapText="1"/>
    </xf>
    <xf numFmtId="49" fontId="70" fillId="52" borderId="10" xfId="1349" applyNumberFormat="1" applyFont="1" applyFill="1" applyBorder="1" applyAlignment="1" applyProtection="1">
      <alignment horizontal="center" vertical="top" wrapText="1"/>
      <protection locked="0"/>
    </xf>
    <xf numFmtId="0" fontId="69" fillId="52" borderId="10" xfId="1349" applyFont="1" applyFill="1" applyBorder="1" applyAlignment="1" applyProtection="1">
      <alignment horizontal="center" vertical="top" wrapText="1"/>
      <protection locked="0"/>
    </xf>
    <xf numFmtId="0" fontId="73" fillId="52" borderId="10" xfId="245" applyFont="1" applyFill="1" applyBorder="1" applyAlignment="1">
      <alignment horizontal="center" vertical="top" wrapText="1"/>
    </xf>
    <xf numFmtId="0" fontId="70" fillId="0" borderId="0" xfId="379" applyFont="1" applyFill="1" applyAlignment="1"/>
    <xf numFmtId="0" fontId="70" fillId="0" borderId="0" xfId="379" applyFont="1" applyFill="1" applyAlignment="1">
      <alignment wrapText="1"/>
    </xf>
    <xf numFmtId="4" fontId="71" fillId="33" borderId="10" xfId="0" applyNumberFormat="1" applyFont="1" applyFill="1" applyBorder="1" applyAlignment="1">
      <alignment horizontal="right" vertical="center" indent="1"/>
    </xf>
    <xf numFmtId="4" fontId="69" fillId="33" borderId="10" xfId="0" applyNumberFormat="1" applyFont="1" applyFill="1" applyBorder="1" applyAlignment="1">
      <alignment horizontal="right" vertical="center" indent="1"/>
    </xf>
    <xf numFmtId="0" fontId="71" fillId="33" borderId="10" xfId="0" applyFont="1" applyBorder="1" applyAlignment="1">
      <alignment horizontal="center" wrapText="1"/>
    </xf>
    <xf numFmtId="0" fontId="72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0" fontId="73" fillId="0" borderId="26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8" fillId="52" borderId="10" xfId="131" applyFont="1" applyFill="1" applyBorder="1" applyAlignment="1">
      <alignment horizontal="center"/>
    </xf>
    <xf numFmtId="49" fontId="69" fillId="52" borderId="0" xfId="1348" applyNumberFormat="1" applyFont="1" applyFill="1" applyAlignment="1">
      <alignment horizontal="left" wrapText="1" indent="20"/>
    </xf>
    <xf numFmtId="0" fontId="75" fillId="52" borderId="0" xfId="0" applyNumberFormat="1" applyFont="1" applyFill="1" applyAlignment="1">
      <alignment horizontal="center" wrapText="1"/>
    </xf>
    <xf numFmtId="0" fontId="76" fillId="52" borderId="0" xfId="0" applyFont="1" applyFill="1" applyAlignment="1">
      <alignment horizontal="center"/>
    </xf>
    <xf numFmtId="49" fontId="69" fillId="52" borderId="0" xfId="1348" applyNumberFormat="1" applyFont="1" applyFill="1" applyAlignment="1">
      <alignment horizontal="left" wrapText="1"/>
    </xf>
    <xf numFmtId="0" fontId="71" fillId="52" borderId="0" xfId="0" applyFont="1" applyFill="1" applyAlignment="1">
      <alignment horizontal="center" wrapText="1"/>
    </xf>
    <xf numFmtId="0" fontId="78" fillId="52" borderId="27" xfId="131" applyFont="1" applyFill="1" applyBorder="1" applyAlignment="1">
      <alignment horizontal="center"/>
    </xf>
    <xf numFmtId="0" fontId="78" fillId="52" borderId="34" xfId="131" applyFont="1" applyFill="1" applyBorder="1" applyAlignment="1">
      <alignment horizontal="center"/>
    </xf>
    <xf numFmtId="0" fontId="78" fillId="52" borderId="28" xfId="131" applyFont="1" applyFill="1" applyBorder="1" applyAlignment="1">
      <alignment horizontal="center"/>
    </xf>
    <xf numFmtId="49" fontId="75" fillId="52" borderId="0" xfId="1350" applyNumberFormat="1" applyFont="1" applyFill="1" applyBorder="1" applyAlignment="1">
      <alignment horizontal="center" vertical="center" wrapText="1"/>
    </xf>
    <xf numFmtId="0" fontId="77" fillId="52" borderId="12" xfId="0" applyFont="1" applyFill="1" applyBorder="1" applyAlignment="1">
      <alignment horizontal="right"/>
    </xf>
    <xf numFmtId="49" fontId="69" fillId="52" borderId="0" xfId="1348" applyNumberFormat="1" applyFont="1" applyFill="1" applyAlignment="1">
      <alignment vertical="top" wrapText="1"/>
    </xf>
    <xf numFmtId="49" fontId="69" fillId="52" borderId="0" xfId="1348" applyNumberFormat="1" applyFont="1" applyFill="1" applyAlignment="1">
      <alignment horizontal="left" vertical="top" wrapText="1"/>
    </xf>
    <xf numFmtId="49" fontId="69" fillId="52" borderId="0" xfId="1348" applyNumberFormat="1" applyFont="1" applyFill="1" applyAlignment="1">
      <alignment wrapText="1"/>
    </xf>
    <xf numFmtId="49" fontId="75" fillId="52" borderId="0" xfId="1350" applyNumberFormat="1" applyFont="1" applyFill="1" applyBorder="1" applyAlignment="1">
      <alignment horizontal="center" vertical="top" wrapText="1"/>
    </xf>
    <xf numFmtId="0" fontId="77" fillId="52" borderId="12" xfId="0" applyFont="1" applyFill="1" applyBorder="1" applyAlignment="1">
      <alignment horizontal="right" vertical="top"/>
    </xf>
    <xf numFmtId="0" fontId="78" fillId="52" borderId="10" xfId="131" applyNumberFormat="1" applyFont="1" applyFill="1" applyBorder="1" applyAlignment="1" applyProtection="1">
      <alignment horizontal="right"/>
    </xf>
    <xf numFmtId="0" fontId="78" fillId="52" borderId="10" xfId="131" applyFont="1" applyFill="1" applyBorder="1" applyAlignment="1">
      <alignment horizontal="right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69" fillId="52" borderId="0" xfId="0" applyFont="1" applyFill="1" applyAlignment="1">
      <alignment horizontal="left" vertical="top" wrapText="1"/>
    </xf>
    <xf numFmtId="0" fontId="80" fillId="52" borderId="0" xfId="80" applyFont="1" applyFill="1" applyAlignment="1">
      <alignment horizontal="center" vertical="top" wrapText="1"/>
    </xf>
    <xf numFmtId="0" fontId="77" fillId="52" borderId="35" xfId="131" applyNumberFormat="1" applyFont="1" applyFill="1" applyBorder="1" applyAlignment="1" applyProtection="1">
      <alignment horizontal="right"/>
    </xf>
    <xf numFmtId="0" fontId="77" fillId="52" borderId="35" xfId="131" applyFont="1" applyFill="1" applyBorder="1" applyAlignment="1">
      <alignment horizontal="right"/>
    </xf>
    <xf numFmtId="0" fontId="80" fillId="52" borderId="0" xfId="80" applyFont="1" applyFill="1" applyAlignment="1">
      <alignment horizontal="center" wrapText="1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5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</cellXfs>
  <cellStyles count="1354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32" xfId="1351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32" xfId="135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4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50"/>
    <cellStyle name="Обычный_Лист1" xfId="1349"/>
    <cellStyle name="Обычный_расходы разд" xfId="13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" xfId="1352" builtinId="3"/>
    <cellStyle name="Финансовый 9" xfId="380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343"/>
  <sheetViews>
    <sheetView view="pageBreakPreview" zoomScale="130" zoomScaleNormal="145" zoomScaleSheetLayoutView="130" workbookViewId="0">
      <selection activeCell="J20" sqref="J20"/>
    </sheetView>
  </sheetViews>
  <sheetFormatPr defaultColWidth="9.140625" defaultRowHeight="12"/>
  <cols>
    <col min="1" max="1" width="3.5703125" style="1" customWidth="1"/>
    <col min="2" max="2" width="2.85546875" style="39" customWidth="1"/>
    <col min="3" max="3" width="1.7109375" style="2" customWidth="1"/>
    <col min="4" max="5" width="2.28515625" style="2" customWidth="1"/>
    <col min="6" max="6" width="3" style="2" customWidth="1"/>
    <col min="7" max="7" width="2" style="2" customWidth="1"/>
    <col min="8" max="8" width="3.7109375" style="2" customWidth="1"/>
    <col min="9" max="9" width="2.85546875" style="2" customWidth="1"/>
    <col min="10" max="10" width="66.7109375" style="1" customWidth="1"/>
    <col min="11" max="11" width="14.140625" style="1" customWidth="1"/>
    <col min="12" max="12" width="14.42578125" style="1" bestFit="1" customWidth="1"/>
    <col min="13" max="13" width="13.42578125" style="1" bestFit="1" customWidth="1"/>
    <col min="14" max="14" width="12.28515625" style="1" bestFit="1" customWidth="1"/>
    <col min="15" max="16384" width="9.140625" style="1"/>
  </cols>
  <sheetData>
    <row r="1" spans="1:256" ht="12.75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56" ht="12.75">
      <c r="A2" s="124" t="s">
        <v>122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256" ht="12.75">
      <c r="A3" s="124" t="s">
        <v>984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256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256" ht="12.75">
      <c r="A5" s="126" t="s">
        <v>126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256"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256">
      <c r="A7" s="127" t="s">
        <v>7</v>
      </c>
      <c r="B7" s="129" t="s">
        <v>8</v>
      </c>
      <c r="C7" s="130"/>
      <c r="D7" s="130"/>
      <c r="E7" s="130"/>
      <c r="F7" s="130"/>
      <c r="G7" s="130"/>
      <c r="H7" s="130"/>
      <c r="I7" s="131"/>
      <c r="J7" s="135" t="s">
        <v>9</v>
      </c>
      <c r="K7" s="137" t="s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>
      <c r="A8" s="128"/>
      <c r="B8" s="132"/>
      <c r="C8" s="133"/>
      <c r="D8" s="133"/>
      <c r="E8" s="133"/>
      <c r="F8" s="133"/>
      <c r="G8" s="133"/>
      <c r="H8" s="133"/>
      <c r="I8" s="134"/>
      <c r="J8" s="136"/>
      <c r="K8" s="13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>
      <c r="A9" s="3">
        <v>1</v>
      </c>
      <c r="B9" s="4" t="s">
        <v>0</v>
      </c>
      <c r="C9" s="5">
        <v>1</v>
      </c>
      <c r="D9" s="4" t="s">
        <v>11</v>
      </c>
      <c r="E9" s="4" t="s">
        <v>11</v>
      </c>
      <c r="F9" s="4" t="s">
        <v>0</v>
      </c>
      <c r="G9" s="4" t="s">
        <v>11</v>
      </c>
      <c r="H9" s="4" t="s">
        <v>5</v>
      </c>
      <c r="I9" s="6" t="s">
        <v>0</v>
      </c>
      <c r="J9" s="7" t="s">
        <v>12</v>
      </c>
      <c r="K9" s="90">
        <f>K10+K22+K30+K36+K48+K44+K16+K54+K59</f>
        <v>223730193</v>
      </c>
      <c r="L9" s="8"/>
    </row>
    <row r="10" spans="1:256">
      <c r="A10" s="3">
        <v>2</v>
      </c>
      <c r="B10" s="9" t="s">
        <v>0</v>
      </c>
      <c r="C10" s="5">
        <v>1</v>
      </c>
      <c r="D10" s="4" t="s">
        <v>13</v>
      </c>
      <c r="E10" s="4" t="s">
        <v>11</v>
      </c>
      <c r="F10" s="4" t="s">
        <v>0</v>
      </c>
      <c r="G10" s="4" t="s">
        <v>11</v>
      </c>
      <c r="H10" s="4" t="s">
        <v>5</v>
      </c>
      <c r="I10" s="4" t="s">
        <v>0</v>
      </c>
      <c r="J10" s="10" t="s">
        <v>14</v>
      </c>
      <c r="K10" s="90">
        <f>K11</f>
        <v>173665000</v>
      </c>
    </row>
    <row r="11" spans="1:256">
      <c r="A11" s="3">
        <v>3</v>
      </c>
      <c r="B11" s="11" t="s">
        <v>0</v>
      </c>
      <c r="C11" s="12">
        <v>1</v>
      </c>
      <c r="D11" s="11" t="s">
        <v>13</v>
      </c>
      <c r="E11" s="11" t="s">
        <v>15</v>
      </c>
      <c r="F11" s="11" t="s">
        <v>0</v>
      </c>
      <c r="G11" s="11" t="s">
        <v>13</v>
      </c>
      <c r="H11" s="11" t="s">
        <v>5</v>
      </c>
      <c r="I11" s="11" t="s">
        <v>3</v>
      </c>
      <c r="J11" s="13" t="s">
        <v>16</v>
      </c>
      <c r="K11" s="91">
        <f>K12+K13+K14+K15</f>
        <v>173665000</v>
      </c>
    </row>
    <row r="12" spans="1:256" ht="48">
      <c r="A12" s="3">
        <v>4</v>
      </c>
      <c r="B12" s="11" t="s">
        <v>17</v>
      </c>
      <c r="C12" s="12">
        <v>1</v>
      </c>
      <c r="D12" s="14" t="s">
        <v>13</v>
      </c>
      <c r="E12" s="14" t="s">
        <v>15</v>
      </c>
      <c r="F12" s="11" t="s">
        <v>18</v>
      </c>
      <c r="G12" s="14" t="s">
        <v>13</v>
      </c>
      <c r="H12" s="14" t="s">
        <v>5</v>
      </c>
      <c r="I12" s="14" t="s">
        <v>3</v>
      </c>
      <c r="J12" s="15" t="s">
        <v>19</v>
      </c>
      <c r="K12" s="91">
        <v>171765000</v>
      </c>
      <c r="L12" s="8"/>
      <c r="M12" s="8"/>
      <c r="N12" s="16"/>
    </row>
    <row r="13" spans="1:256" ht="63" customHeight="1">
      <c r="A13" s="3">
        <v>5</v>
      </c>
      <c r="B13" s="11" t="s">
        <v>17</v>
      </c>
      <c r="C13" s="12">
        <v>1</v>
      </c>
      <c r="D13" s="14" t="s">
        <v>13</v>
      </c>
      <c r="E13" s="14" t="s">
        <v>15</v>
      </c>
      <c r="F13" s="11" t="s">
        <v>20</v>
      </c>
      <c r="G13" s="14" t="s">
        <v>13</v>
      </c>
      <c r="H13" s="14" t="s">
        <v>5</v>
      </c>
      <c r="I13" s="14" t="s">
        <v>3</v>
      </c>
      <c r="J13" s="15" t="s">
        <v>929</v>
      </c>
      <c r="K13" s="91">
        <v>180000</v>
      </c>
      <c r="L13" s="8"/>
      <c r="M13" s="8"/>
      <c r="N13" s="16"/>
    </row>
    <row r="14" spans="1:256" ht="25.5" customHeight="1">
      <c r="A14" s="3">
        <v>6</v>
      </c>
      <c r="B14" s="11" t="s">
        <v>17</v>
      </c>
      <c r="C14" s="12">
        <v>1</v>
      </c>
      <c r="D14" s="14" t="s">
        <v>13</v>
      </c>
      <c r="E14" s="14" t="s">
        <v>15</v>
      </c>
      <c r="F14" s="11" t="s">
        <v>928</v>
      </c>
      <c r="G14" s="14" t="s">
        <v>13</v>
      </c>
      <c r="H14" s="14" t="s">
        <v>5</v>
      </c>
      <c r="I14" s="14" t="s">
        <v>3</v>
      </c>
      <c r="J14" s="15" t="s">
        <v>930</v>
      </c>
      <c r="K14" s="91">
        <v>1200000</v>
      </c>
      <c r="L14" s="8"/>
      <c r="M14" s="8"/>
      <c r="N14" s="16"/>
    </row>
    <row r="15" spans="1:256" ht="48.75" customHeight="1">
      <c r="A15" s="3">
        <v>7</v>
      </c>
      <c r="B15" s="11" t="s">
        <v>17</v>
      </c>
      <c r="C15" s="12">
        <v>1</v>
      </c>
      <c r="D15" s="14" t="s">
        <v>13</v>
      </c>
      <c r="E15" s="14" t="s">
        <v>15</v>
      </c>
      <c r="F15" s="11" t="s">
        <v>880</v>
      </c>
      <c r="G15" s="14" t="s">
        <v>13</v>
      </c>
      <c r="H15" s="14" t="s">
        <v>5</v>
      </c>
      <c r="I15" s="14" t="s">
        <v>3</v>
      </c>
      <c r="J15" s="15" t="s">
        <v>931</v>
      </c>
      <c r="K15" s="91">
        <v>520000</v>
      </c>
      <c r="L15" s="8"/>
      <c r="M15" s="8"/>
      <c r="N15" s="16"/>
    </row>
    <row r="16" spans="1:256" ht="24">
      <c r="A16" s="3">
        <v>8</v>
      </c>
      <c r="B16" s="9" t="s">
        <v>0</v>
      </c>
      <c r="C16" s="5">
        <v>1</v>
      </c>
      <c r="D16" s="9" t="s">
        <v>21</v>
      </c>
      <c r="E16" s="9" t="s">
        <v>11</v>
      </c>
      <c r="F16" s="9" t="s">
        <v>0</v>
      </c>
      <c r="G16" s="9" t="s">
        <v>11</v>
      </c>
      <c r="H16" s="9" t="s">
        <v>5</v>
      </c>
      <c r="I16" s="9" t="s">
        <v>0</v>
      </c>
      <c r="J16" s="18" t="s">
        <v>22</v>
      </c>
      <c r="K16" s="90">
        <f>K17</f>
        <v>9420350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11" ht="24">
      <c r="A17" s="3">
        <v>9</v>
      </c>
      <c r="B17" s="11" t="s">
        <v>0</v>
      </c>
      <c r="C17" s="12">
        <v>1</v>
      </c>
      <c r="D17" s="11" t="s">
        <v>21</v>
      </c>
      <c r="E17" s="11" t="s">
        <v>15</v>
      </c>
      <c r="F17" s="11" t="s">
        <v>0</v>
      </c>
      <c r="G17" s="11" t="s">
        <v>13</v>
      </c>
      <c r="H17" s="11" t="s">
        <v>5</v>
      </c>
      <c r="I17" s="11" t="s">
        <v>3</v>
      </c>
      <c r="J17" s="15" t="s">
        <v>23</v>
      </c>
      <c r="K17" s="91">
        <f>K18+K19+K20+K21</f>
        <v>9420350</v>
      </c>
    </row>
    <row r="18" spans="1:11" ht="36">
      <c r="A18" s="3">
        <v>10</v>
      </c>
      <c r="B18" s="11" t="s">
        <v>24</v>
      </c>
      <c r="C18" s="12">
        <v>1</v>
      </c>
      <c r="D18" s="11" t="s">
        <v>21</v>
      </c>
      <c r="E18" s="11" t="s">
        <v>15</v>
      </c>
      <c r="F18" s="11" t="s">
        <v>25</v>
      </c>
      <c r="G18" s="11" t="s">
        <v>13</v>
      </c>
      <c r="H18" s="11" t="s">
        <v>5</v>
      </c>
      <c r="I18" s="11" t="s">
        <v>3</v>
      </c>
      <c r="J18" s="15" t="s">
        <v>26</v>
      </c>
      <c r="K18" s="91">
        <v>4259230</v>
      </c>
    </row>
    <row r="19" spans="1:11" ht="48">
      <c r="A19" s="3">
        <v>11</v>
      </c>
      <c r="B19" s="11" t="s">
        <v>24</v>
      </c>
      <c r="C19" s="12">
        <v>1</v>
      </c>
      <c r="D19" s="11" t="s">
        <v>21</v>
      </c>
      <c r="E19" s="11" t="s">
        <v>15</v>
      </c>
      <c r="F19" s="11" t="s">
        <v>2</v>
      </c>
      <c r="G19" s="11" t="s">
        <v>13</v>
      </c>
      <c r="H19" s="11" t="s">
        <v>5</v>
      </c>
      <c r="I19" s="11" t="s">
        <v>3</v>
      </c>
      <c r="J19" s="15" t="s">
        <v>27</v>
      </c>
      <c r="K19" s="91">
        <v>23580</v>
      </c>
    </row>
    <row r="20" spans="1:11" ht="36">
      <c r="A20" s="3">
        <v>12</v>
      </c>
      <c r="B20" s="11" t="s">
        <v>24</v>
      </c>
      <c r="C20" s="12">
        <v>1</v>
      </c>
      <c r="D20" s="11" t="s">
        <v>21</v>
      </c>
      <c r="E20" s="11" t="s">
        <v>15</v>
      </c>
      <c r="F20" s="11" t="s">
        <v>28</v>
      </c>
      <c r="G20" s="11" t="s">
        <v>13</v>
      </c>
      <c r="H20" s="11" t="s">
        <v>5</v>
      </c>
      <c r="I20" s="11" t="s">
        <v>3</v>
      </c>
      <c r="J20" s="15" t="s">
        <v>29</v>
      </c>
      <c r="K20" s="91">
        <v>5671620</v>
      </c>
    </row>
    <row r="21" spans="1:11" ht="36">
      <c r="A21" s="3">
        <v>13</v>
      </c>
      <c r="B21" s="11" t="s">
        <v>24</v>
      </c>
      <c r="C21" s="12">
        <v>1</v>
      </c>
      <c r="D21" s="11" t="s">
        <v>21</v>
      </c>
      <c r="E21" s="11" t="s">
        <v>15</v>
      </c>
      <c r="F21" s="11" t="s">
        <v>30</v>
      </c>
      <c r="G21" s="11" t="s">
        <v>13</v>
      </c>
      <c r="H21" s="11" t="s">
        <v>5</v>
      </c>
      <c r="I21" s="11" t="s">
        <v>3</v>
      </c>
      <c r="J21" s="20" t="s">
        <v>103</v>
      </c>
      <c r="K21" s="91">
        <v>-534080</v>
      </c>
    </row>
    <row r="22" spans="1:11">
      <c r="A22" s="3">
        <v>14</v>
      </c>
      <c r="B22" s="9" t="s">
        <v>0</v>
      </c>
      <c r="C22" s="5">
        <v>1</v>
      </c>
      <c r="D22" s="4" t="s">
        <v>31</v>
      </c>
      <c r="E22" s="4" t="s">
        <v>11</v>
      </c>
      <c r="F22" s="4" t="s">
        <v>0</v>
      </c>
      <c r="G22" s="4" t="s">
        <v>11</v>
      </c>
      <c r="H22" s="4" t="s">
        <v>5</v>
      </c>
      <c r="I22" s="21" t="s">
        <v>0</v>
      </c>
      <c r="J22" s="7" t="s">
        <v>32</v>
      </c>
      <c r="K22" s="90">
        <f>K28+K23+K26</f>
        <v>10057000</v>
      </c>
    </row>
    <row r="23" spans="1:11">
      <c r="A23" s="3">
        <v>15</v>
      </c>
      <c r="B23" s="11" t="s">
        <v>0</v>
      </c>
      <c r="C23" s="11">
        <v>1</v>
      </c>
      <c r="D23" s="17" t="s">
        <v>31</v>
      </c>
      <c r="E23" s="17" t="s">
        <v>13</v>
      </c>
      <c r="F23" s="17" t="s">
        <v>0</v>
      </c>
      <c r="G23" s="17" t="s">
        <v>11</v>
      </c>
      <c r="H23" s="17" t="s">
        <v>5</v>
      </c>
      <c r="I23" s="22" t="s">
        <v>3</v>
      </c>
      <c r="J23" s="15" t="s">
        <v>123</v>
      </c>
      <c r="K23" s="91">
        <f>K24+K25</f>
        <v>9010000</v>
      </c>
    </row>
    <row r="24" spans="1:11" ht="24">
      <c r="A24" s="3">
        <v>16</v>
      </c>
      <c r="B24" s="11" t="s">
        <v>17</v>
      </c>
      <c r="C24" s="11" t="s">
        <v>33</v>
      </c>
      <c r="D24" s="17" t="s">
        <v>31</v>
      </c>
      <c r="E24" s="17" t="s">
        <v>13</v>
      </c>
      <c r="F24" s="17" t="s">
        <v>18</v>
      </c>
      <c r="G24" s="17" t="s">
        <v>13</v>
      </c>
      <c r="H24" s="17" t="s">
        <v>5</v>
      </c>
      <c r="I24" s="22" t="s">
        <v>3</v>
      </c>
      <c r="J24" s="20" t="s">
        <v>104</v>
      </c>
      <c r="K24" s="91">
        <v>5455000</v>
      </c>
    </row>
    <row r="25" spans="1:11" ht="24">
      <c r="A25" s="3">
        <v>17</v>
      </c>
      <c r="B25" s="11" t="s">
        <v>17</v>
      </c>
      <c r="C25" s="11" t="s">
        <v>33</v>
      </c>
      <c r="D25" s="17" t="s">
        <v>31</v>
      </c>
      <c r="E25" s="17" t="s">
        <v>13</v>
      </c>
      <c r="F25" s="17" t="s">
        <v>20</v>
      </c>
      <c r="G25" s="17" t="s">
        <v>13</v>
      </c>
      <c r="H25" s="17" t="s">
        <v>5</v>
      </c>
      <c r="I25" s="22" t="s">
        <v>3</v>
      </c>
      <c r="J25" s="23" t="s">
        <v>105</v>
      </c>
      <c r="K25" s="91">
        <v>3555000</v>
      </c>
    </row>
    <row r="26" spans="1:11" ht="13.5" customHeight="1">
      <c r="A26" s="3">
        <v>18</v>
      </c>
      <c r="B26" s="11" t="s">
        <v>0</v>
      </c>
      <c r="C26" s="11" t="s">
        <v>33</v>
      </c>
      <c r="D26" s="17" t="s">
        <v>31</v>
      </c>
      <c r="E26" s="17" t="s">
        <v>15</v>
      </c>
      <c r="F26" s="11" t="s">
        <v>0</v>
      </c>
      <c r="G26" s="17" t="s">
        <v>15</v>
      </c>
      <c r="H26" s="11" t="s">
        <v>5</v>
      </c>
      <c r="I26" s="22" t="s">
        <v>3</v>
      </c>
      <c r="J26" s="23" t="s">
        <v>933</v>
      </c>
      <c r="K26" s="91">
        <f>K27</f>
        <v>140000</v>
      </c>
    </row>
    <row r="27" spans="1:11" ht="12.75" customHeight="1">
      <c r="A27" s="3">
        <v>19</v>
      </c>
      <c r="B27" s="11" t="s">
        <v>17</v>
      </c>
      <c r="C27" s="11" t="s">
        <v>33</v>
      </c>
      <c r="D27" s="17" t="s">
        <v>31</v>
      </c>
      <c r="E27" s="17" t="s">
        <v>15</v>
      </c>
      <c r="F27" s="17" t="s">
        <v>18</v>
      </c>
      <c r="G27" s="17" t="s">
        <v>15</v>
      </c>
      <c r="H27" s="11" t="s">
        <v>5</v>
      </c>
      <c r="I27" s="22" t="s">
        <v>3</v>
      </c>
      <c r="J27" s="15" t="s">
        <v>932</v>
      </c>
      <c r="K27" s="91">
        <v>140000</v>
      </c>
    </row>
    <row r="28" spans="1:11" ht="14.25" customHeight="1">
      <c r="A28" s="3">
        <v>20</v>
      </c>
      <c r="B28" s="11" t="s">
        <v>0</v>
      </c>
      <c r="C28" s="12">
        <v>1</v>
      </c>
      <c r="D28" s="11" t="s">
        <v>31</v>
      </c>
      <c r="E28" s="11" t="s">
        <v>34</v>
      </c>
      <c r="F28" s="11" t="s">
        <v>0</v>
      </c>
      <c r="G28" s="11" t="s">
        <v>15</v>
      </c>
      <c r="H28" s="11" t="s">
        <v>5</v>
      </c>
      <c r="I28" s="11" t="s">
        <v>3</v>
      </c>
      <c r="J28" s="24" t="s">
        <v>35</v>
      </c>
      <c r="K28" s="91">
        <f>K29</f>
        <v>907000</v>
      </c>
    </row>
    <row r="29" spans="1:11" ht="24">
      <c r="A29" s="3">
        <v>21</v>
      </c>
      <c r="B29" s="12">
        <v>182</v>
      </c>
      <c r="C29" s="12">
        <v>1</v>
      </c>
      <c r="D29" s="11" t="s">
        <v>31</v>
      </c>
      <c r="E29" s="11" t="s">
        <v>34</v>
      </c>
      <c r="F29" s="11" t="s">
        <v>18</v>
      </c>
      <c r="G29" s="11" t="s">
        <v>15</v>
      </c>
      <c r="H29" s="11" t="s">
        <v>5</v>
      </c>
      <c r="I29" s="11" t="s">
        <v>3</v>
      </c>
      <c r="J29" s="24" t="s">
        <v>36</v>
      </c>
      <c r="K29" s="91">
        <v>907000</v>
      </c>
    </row>
    <row r="30" spans="1:11">
      <c r="A30" s="3">
        <v>22</v>
      </c>
      <c r="B30" s="9" t="s">
        <v>0</v>
      </c>
      <c r="C30" s="5">
        <v>1</v>
      </c>
      <c r="D30" s="4" t="s">
        <v>37</v>
      </c>
      <c r="E30" s="4" t="s">
        <v>11</v>
      </c>
      <c r="F30" s="4" t="s">
        <v>0</v>
      </c>
      <c r="G30" s="4" t="s">
        <v>11</v>
      </c>
      <c r="H30" s="4" t="s">
        <v>5</v>
      </c>
      <c r="I30" s="4" t="s">
        <v>0</v>
      </c>
      <c r="J30" s="10" t="s">
        <v>38</v>
      </c>
      <c r="K30" s="90">
        <f>K31+K33</f>
        <v>7379000</v>
      </c>
    </row>
    <row r="31" spans="1:11">
      <c r="A31" s="3">
        <v>23</v>
      </c>
      <c r="B31" s="11" t="s">
        <v>0</v>
      </c>
      <c r="C31" s="12">
        <v>1</v>
      </c>
      <c r="D31" s="14" t="s">
        <v>37</v>
      </c>
      <c r="E31" s="11" t="s">
        <v>13</v>
      </c>
      <c r="F31" s="14" t="s">
        <v>0</v>
      </c>
      <c r="G31" s="14" t="s">
        <v>11</v>
      </c>
      <c r="H31" s="14" t="s">
        <v>5</v>
      </c>
      <c r="I31" s="14">
        <v>110</v>
      </c>
      <c r="J31" s="13" t="s">
        <v>39</v>
      </c>
      <c r="K31" s="91">
        <f>K32</f>
        <v>1802000</v>
      </c>
    </row>
    <row r="32" spans="1:11" ht="24">
      <c r="A32" s="3">
        <v>24</v>
      </c>
      <c r="B32" s="25">
        <v>182</v>
      </c>
      <c r="C32" s="25">
        <v>1</v>
      </c>
      <c r="D32" s="11" t="s">
        <v>37</v>
      </c>
      <c r="E32" s="11" t="s">
        <v>13</v>
      </c>
      <c r="F32" s="11" t="s">
        <v>20</v>
      </c>
      <c r="G32" s="11" t="s">
        <v>34</v>
      </c>
      <c r="H32" s="11" t="s">
        <v>5</v>
      </c>
      <c r="I32" s="26">
        <v>110</v>
      </c>
      <c r="J32" s="27" t="s">
        <v>106</v>
      </c>
      <c r="K32" s="91">
        <v>1802000</v>
      </c>
    </row>
    <row r="33" spans="1:256">
      <c r="A33" s="3">
        <v>25</v>
      </c>
      <c r="B33" s="11" t="s">
        <v>0</v>
      </c>
      <c r="C33" s="11" t="s">
        <v>33</v>
      </c>
      <c r="D33" s="11" t="s">
        <v>37</v>
      </c>
      <c r="E33" s="11" t="s">
        <v>37</v>
      </c>
      <c r="F33" s="11" t="s">
        <v>0</v>
      </c>
      <c r="G33" s="11" t="s">
        <v>11</v>
      </c>
      <c r="H33" s="11" t="s">
        <v>5</v>
      </c>
      <c r="I33" s="11" t="s">
        <v>3</v>
      </c>
      <c r="J33" s="28" t="s">
        <v>40</v>
      </c>
      <c r="K33" s="91">
        <f>K34+K35</f>
        <v>5577000</v>
      </c>
    </row>
    <row r="34" spans="1:256" ht="24">
      <c r="A34" s="3">
        <v>26</v>
      </c>
      <c r="B34" s="12">
        <v>182</v>
      </c>
      <c r="C34" s="12">
        <v>1</v>
      </c>
      <c r="D34" s="14" t="s">
        <v>37</v>
      </c>
      <c r="E34" s="14" t="s">
        <v>37</v>
      </c>
      <c r="F34" s="11" t="s">
        <v>41</v>
      </c>
      <c r="G34" s="11" t="s">
        <v>34</v>
      </c>
      <c r="H34" s="14" t="s">
        <v>5</v>
      </c>
      <c r="I34" s="14">
        <v>110</v>
      </c>
      <c r="J34" s="29" t="s">
        <v>42</v>
      </c>
      <c r="K34" s="91">
        <v>4505000</v>
      </c>
    </row>
    <row r="35" spans="1:256" ht="24">
      <c r="A35" s="3">
        <v>27</v>
      </c>
      <c r="B35" s="12">
        <v>182</v>
      </c>
      <c r="C35" s="12">
        <v>1</v>
      </c>
      <c r="D35" s="14" t="s">
        <v>37</v>
      </c>
      <c r="E35" s="14" t="s">
        <v>37</v>
      </c>
      <c r="F35" s="11" t="s">
        <v>43</v>
      </c>
      <c r="G35" s="11" t="s">
        <v>34</v>
      </c>
      <c r="H35" s="14" t="s">
        <v>5</v>
      </c>
      <c r="I35" s="14">
        <v>110</v>
      </c>
      <c r="J35" s="29" t="s">
        <v>44</v>
      </c>
      <c r="K35" s="91">
        <v>1072000</v>
      </c>
    </row>
    <row r="36" spans="1:256" ht="24">
      <c r="A36" s="3">
        <v>28</v>
      </c>
      <c r="B36" s="9" t="s">
        <v>0</v>
      </c>
      <c r="C36" s="21" t="s">
        <v>33</v>
      </c>
      <c r="D36" s="21" t="s">
        <v>45</v>
      </c>
      <c r="E36" s="21" t="s">
        <v>11</v>
      </c>
      <c r="F36" s="21" t="s">
        <v>0</v>
      </c>
      <c r="G36" s="21" t="s">
        <v>11</v>
      </c>
      <c r="H36" s="21" t="s">
        <v>5</v>
      </c>
      <c r="I36" s="21" t="s">
        <v>0</v>
      </c>
      <c r="J36" s="30" t="s">
        <v>46</v>
      </c>
      <c r="K36" s="90">
        <f>K37+K41</f>
        <v>16311000</v>
      </c>
    </row>
    <row r="37" spans="1:256" ht="48">
      <c r="A37" s="3">
        <v>29</v>
      </c>
      <c r="B37" s="11" t="s">
        <v>0</v>
      </c>
      <c r="C37" s="22" t="s">
        <v>33</v>
      </c>
      <c r="D37" s="22" t="s">
        <v>45</v>
      </c>
      <c r="E37" s="22" t="s">
        <v>31</v>
      </c>
      <c r="F37" s="22" t="s">
        <v>0</v>
      </c>
      <c r="G37" s="22" t="s">
        <v>11</v>
      </c>
      <c r="H37" s="22" t="s">
        <v>5</v>
      </c>
      <c r="I37" s="22" t="s">
        <v>1</v>
      </c>
      <c r="J37" s="31" t="s">
        <v>47</v>
      </c>
      <c r="K37" s="91">
        <f>K38+K39+K40</f>
        <v>15654000</v>
      </c>
    </row>
    <row r="38" spans="1:256" ht="48">
      <c r="A38" s="3">
        <v>30</v>
      </c>
      <c r="B38" s="11" t="s">
        <v>4</v>
      </c>
      <c r="C38" s="22" t="s">
        <v>33</v>
      </c>
      <c r="D38" s="22" t="s">
        <v>45</v>
      </c>
      <c r="E38" s="22" t="s">
        <v>31</v>
      </c>
      <c r="F38" s="22" t="s">
        <v>48</v>
      </c>
      <c r="G38" s="22" t="s">
        <v>34</v>
      </c>
      <c r="H38" s="22" t="s">
        <v>5</v>
      </c>
      <c r="I38" s="22" t="s">
        <v>1</v>
      </c>
      <c r="J38" s="31" t="s">
        <v>49</v>
      </c>
      <c r="K38" s="91">
        <f>10356000+3596000</f>
        <v>13952000</v>
      </c>
    </row>
    <row r="39" spans="1:256" ht="36">
      <c r="A39" s="3">
        <v>31</v>
      </c>
      <c r="B39" s="11" t="s">
        <v>4</v>
      </c>
      <c r="C39" s="22" t="s">
        <v>33</v>
      </c>
      <c r="D39" s="22" t="s">
        <v>45</v>
      </c>
      <c r="E39" s="22" t="s">
        <v>31</v>
      </c>
      <c r="F39" s="22" t="s">
        <v>99</v>
      </c>
      <c r="G39" s="22" t="s">
        <v>34</v>
      </c>
      <c r="H39" s="22" t="s">
        <v>5</v>
      </c>
      <c r="I39" s="22" t="s">
        <v>1</v>
      </c>
      <c r="J39" s="31" t="s">
        <v>117</v>
      </c>
      <c r="K39" s="91">
        <v>120000</v>
      </c>
    </row>
    <row r="40" spans="1:256" ht="24">
      <c r="A40" s="3">
        <v>32</v>
      </c>
      <c r="B40" s="11" t="s">
        <v>4</v>
      </c>
      <c r="C40" s="22" t="s">
        <v>33</v>
      </c>
      <c r="D40" s="22" t="s">
        <v>45</v>
      </c>
      <c r="E40" s="22" t="s">
        <v>31</v>
      </c>
      <c r="F40" s="22" t="s">
        <v>50</v>
      </c>
      <c r="G40" s="22" t="s">
        <v>34</v>
      </c>
      <c r="H40" s="22" t="s">
        <v>5</v>
      </c>
      <c r="I40" s="22" t="s">
        <v>1</v>
      </c>
      <c r="J40" s="28" t="s">
        <v>51</v>
      </c>
      <c r="K40" s="91">
        <f>950000+97000+535000</f>
        <v>1582000</v>
      </c>
    </row>
    <row r="41" spans="1:256" ht="48">
      <c r="A41" s="3">
        <v>33</v>
      </c>
      <c r="B41" s="11" t="s">
        <v>0</v>
      </c>
      <c r="C41" s="22" t="s">
        <v>33</v>
      </c>
      <c r="D41" s="22" t="s">
        <v>45</v>
      </c>
      <c r="E41" s="22" t="s">
        <v>113</v>
      </c>
      <c r="F41" s="22" t="s">
        <v>0</v>
      </c>
      <c r="G41" s="22" t="s">
        <v>11</v>
      </c>
      <c r="H41" s="22" t="s">
        <v>5</v>
      </c>
      <c r="I41" s="22" t="s">
        <v>1</v>
      </c>
      <c r="J41" s="28" t="s">
        <v>115</v>
      </c>
      <c r="K41" s="91">
        <f>K42+K43</f>
        <v>657000</v>
      </c>
    </row>
    <row r="42" spans="1:256" ht="48">
      <c r="A42" s="3">
        <v>34</v>
      </c>
      <c r="B42" s="11" t="s">
        <v>4</v>
      </c>
      <c r="C42" s="22" t="s">
        <v>33</v>
      </c>
      <c r="D42" s="22" t="s">
        <v>45</v>
      </c>
      <c r="E42" s="22" t="s">
        <v>113</v>
      </c>
      <c r="F42" s="22" t="s">
        <v>114</v>
      </c>
      <c r="G42" s="22" t="s">
        <v>34</v>
      </c>
      <c r="H42" s="22" t="s">
        <v>5</v>
      </c>
      <c r="I42" s="22" t="s">
        <v>1</v>
      </c>
      <c r="J42" s="28" t="s">
        <v>116</v>
      </c>
      <c r="K42" s="91">
        <v>600000</v>
      </c>
    </row>
    <row r="43" spans="1:256" ht="60">
      <c r="A43" s="3">
        <v>35</v>
      </c>
      <c r="B43" s="11" t="s">
        <v>4</v>
      </c>
      <c r="C43" s="22" t="s">
        <v>33</v>
      </c>
      <c r="D43" s="22" t="s">
        <v>45</v>
      </c>
      <c r="E43" s="22" t="s">
        <v>113</v>
      </c>
      <c r="F43" s="22" t="s">
        <v>128</v>
      </c>
      <c r="G43" s="22" t="s">
        <v>34</v>
      </c>
      <c r="H43" s="22" t="s">
        <v>5</v>
      </c>
      <c r="I43" s="22" t="s">
        <v>1</v>
      </c>
      <c r="J43" s="28" t="s">
        <v>127</v>
      </c>
      <c r="K43" s="91">
        <v>57000</v>
      </c>
    </row>
    <row r="44" spans="1:256" ht="24">
      <c r="A44" s="3">
        <v>36</v>
      </c>
      <c r="B44" s="9" t="s">
        <v>0</v>
      </c>
      <c r="C44" s="5">
        <v>1</v>
      </c>
      <c r="D44" s="4">
        <v>13</v>
      </c>
      <c r="E44" s="9" t="s">
        <v>11</v>
      </c>
      <c r="F44" s="9" t="s">
        <v>0</v>
      </c>
      <c r="G44" s="9" t="s">
        <v>11</v>
      </c>
      <c r="H44" s="9" t="s">
        <v>5</v>
      </c>
      <c r="I44" s="9" t="s">
        <v>0</v>
      </c>
      <c r="J44" s="32" t="s">
        <v>107</v>
      </c>
      <c r="K44" s="90">
        <f>K45</f>
        <v>1904205</v>
      </c>
    </row>
    <row r="45" spans="1:256">
      <c r="A45" s="3">
        <v>37</v>
      </c>
      <c r="B45" s="11" t="s">
        <v>0</v>
      </c>
      <c r="C45" s="11" t="s">
        <v>33</v>
      </c>
      <c r="D45" s="11" t="s">
        <v>53</v>
      </c>
      <c r="E45" s="11" t="s">
        <v>15</v>
      </c>
      <c r="F45" s="11" t="s">
        <v>0</v>
      </c>
      <c r="G45" s="11" t="s">
        <v>11</v>
      </c>
      <c r="H45" s="11" t="s">
        <v>5</v>
      </c>
      <c r="I45" s="11" t="s">
        <v>52</v>
      </c>
      <c r="J45" s="33" t="s">
        <v>118</v>
      </c>
      <c r="K45" s="91">
        <f>K46+K47</f>
        <v>1904205</v>
      </c>
    </row>
    <row r="46" spans="1:256" s="40" customFormat="1" ht="24">
      <c r="A46" s="3">
        <v>38</v>
      </c>
      <c r="B46" s="11" t="s">
        <v>4</v>
      </c>
      <c r="C46" s="11" t="s">
        <v>33</v>
      </c>
      <c r="D46" s="11" t="s">
        <v>53</v>
      </c>
      <c r="E46" s="11" t="s">
        <v>15</v>
      </c>
      <c r="F46" s="11" t="s">
        <v>100</v>
      </c>
      <c r="G46" s="11" t="s">
        <v>34</v>
      </c>
      <c r="H46" s="11" t="s">
        <v>5</v>
      </c>
      <c r="I46" s="11" t="s">
        <v>52</v>
      </c>
      <c r="J46" s="31" t="s">
        <v>101</v>
      </c>
      <c r="K46" s="94">
        <v>19000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ht="14.25" customHeight="1">
      <c r="A47" s="3">
        <v>39</v>
      </c>
      <c r="B47" s="11" t="s">
        <v>4</v>
      </c>
      <c r="C47" s="11" t="s">
        <v>33</v>
      </c>
      <c r="D47" s="11" t="s">
        <v>53</v>
      </c>
      <c r="E47" s="11" t="s">
        <v>15</v>
      </c>
      <c r="F47" s="11" t="s">
        <v>54</v>
      </c>
      <c r="G47" s="11" t="s">
        <v>34</v>
      </c>
      <c r="H47" s="11" t="s">
        <v>5</v>
      </c>
      <c r="I47" s="11" t="s">
        <v>52</v>
      </c>
      <c r="J47" s="28" t="s">
        <v>102</v>
      </c>
      <c r="K47" s="91">
        <v>1885205</v>
      </c>
    </row>
    <row r="48" spans="1:256" ht="19.5" customHeight="1">
      <c r="A48" s="3">
        <v>40</v>
      </c>
      <c r="B48" s="9" t="s">
        <v>0</v>
      </c>
      <c r="C48" s="21" t="s">
        <v>33</v>
      </c>
      <c r="D48" s="21" t="s">
        <v>55</v>
      </c>
      <c r="E48" s="21" t="s">
        <v>11</v>
      </c>
      <c r="F48" s="21" t="s">
        <v>0</v>
      </c>
      <c r="G48" s="21" t="s">
        <v>11</v>
      </c>
      <c r="H48" s="21" t="s">
        <v>5</v>
      </c>
      <c r="I48" s="21" t="s">
        <v>0</v>
      </c>
      <c r="J48" s="30" t="s">
        <v>56</v>
      </c>
      <c r="K48" s="90">
        <f>K49+K52</f>
        <v>3874680</v>
      </c>
    </row>
    <row r="49" spans="1:12" ht="48">
      <c r="A49" s="3">
        <v>41</v>
      </c>
      <c r="B49" s="11" t="s">
        <v>0</v>
      </c>
      <c r="C49" s="22" t="s">
        <v>33</v>
      </c>
      <c r="D49" s="22" t="s">
        <v>55</v>
      </c>
      <c r="E49" s="22" t="s">
        <v>15</v>
      </c>
      <c r="F49" s="22" t="s">
        <v>0</v>
      </c>
      <c r="G49" s="22" t="s">
        <v>11</v>
      </c>
      <c r="H49" s="22" t="s">
        <v>5</v>
      </c>
      <c r="I49" s="22" t="s">
        <v>0</v>
      </c>
      <c r="J49" s="29" t="s">
        <v>862</v>
      </c>
      <c r="K49" s="92">
        <f>K50+K51</f>
        <v>1039680</v>
      </c>
    </row>
    <row r="50" spans="1:12" ht="48">
      <c r="A50" s="3">
        <v>42</v>
      </c>
      <c r="B50" s="11" t="s">
        <v>4</v>
      </c>
      <c r="C50" s="22" t="s">
        <v>33</v>
      </c>
      <c r="D50" s="22" t="s">
        <v>55</v>
      </c>
      <c r="E50" s="22" t="s">
        <v>15</v>
      </c>
      <c r="F50" s="22" t="s">
        <v>863</v>
      </c>
      <c r="G50" s="22" t="s">
        <v>34</v>
      </c>
      <c r="H50" s="22" t="s">
        <v>5</v>
      </c>
      <c r="I50" s="22" t="s">
        <v>288</v>
      </c>
      <c r="J50" s="28" t="s">
        <v>864</v>
      </c>
      <c r="K50" s="92">
        <v>996500</v>
      </c>
    </row>
    <row r="51" spans="1:12" ht="48">
      <c r="A51" s="3">
        <v>43</v>
      </c>
      <c r="B51" s="11" t="s">
        <v>866</v>
      </c>
      <c r="C51" s="22" t="s">
        <v>867</v>
      </c>
      <c r="D51" s="22" t="s">
        <v>55</v>
      </c>
      <c r="E51" s="22" t="s">
        <v>15</v>
      </c>
      <c r="F51" s="22" t="s">
        <v>863</v>
      </c>
      <c r="G51" s="22" t="s">
        <v>34</v>
      </c>
      <c r="H51" s="22" t="s">
        <v>5</v>
      </c>
      <c r="I51" s="22" t="s">
        <v>868</v>
      </c>
      <c r="J51" s="28" t="s">
        <v>865</v>
      </c>
      <c r="K51" s="91">
        <v>43180</v>
      </c>
    </row>
    <row r="52" spans="1:12" ht="24">
      <c r="A52" s="3">
        <v>44</v>
      </c>
      <c r="B52" s="11" t="s">
        <v>0</v>
      </c>
      <c r="C52" s="22" t="s">
        <v>33</v>
      </c>
      <c r="D52" s="22" t="s">
        <v>55</v>
      </c>
      <c r="E52" s="22" t="s">
        <v>37</v>
      </c>
      <c r="F52" s="22" t="s">
        <v>0</v>
      </c>
      <c r="G52" s="22" t="s">
        <v>11</v>
      </c>
      <c r="H52" s="22" t="s">
        <v>5</v>
      </c>
      <c r="I52" s="22" t="s">
        <v>57</v>
      </c>
      <c r="J52" s="31" t="s">
        <v>58</v>
      </c>
      <c r="K52" s="91">
        <f>K53</f>
        <v>2835000</v>
      </c>
    </row>
    <row r="53" spans="1:12" ht="24">
      <c r="A53" s="3">
        <v>45</v>
      </c>
      <c r="B53" s="11" t="s">
        <v>4</v>
      </c>
      <c r="C53" s="22" t="s">
        <v>33</v>
      </c>
      <c r="D53" s="22" t="s">
        <v>55</v>
      </c>
      <c r="E53" s="22" t="s">
        <v>37</v>
      </c>
      <c r="F53" s="22" t="s">
        <v>48</v>
      </c>
      <c r="G53" s="22" t="s">
        <v>34</v>
      </c>
      <c r="H53" s="22" t="s">
        <v>5</v>
      </c>
      <c r="I53" s="22" t="s">
        <v>57</v>
      </c>
      <c r="J53" s="28" t="s">
        <v>59</v>
      </c>
      <c r="K53" s="91">
        <v>2835000</v>
      </c>
    </row>
    <row r="54" spans="1:12" ht="12.75">
      <c r="A54" s="3">
        <v>46</v>
      </c>
      <c r="B54" s="82" t="s">
        <v>0</v>
      </c>
      <c r="C54" s="83" t="s">
        <v>33</v>
      </c>
      <c r="D54" s="83" t="s">
        <v>869</v>
      </c>
      <c r="E54" s="83" t="s">
        <v>11</v>
      </c>
      <c r="F54" s="83" t="s">
        <v>0</v>
      </c>
      <c r="G54" s="83" t="s">
        <v>11</v>
      </c>
      <c r="H54" s="83" t="s">
        <v>5</v>
      </c>
      <c r="I54" s="83" t="s">
        <v>0</v>
      </c>
      <c r="J54" s="84" t="s">
        <v>870</v>
      </c>
      <c r="K54" s="90">
        <f>K55+K57</f>
        <v>1417600</v>
      </c>
    </row>
    <row r="55" spans="1:12" ht="36">
      <c r="A55" s="3">
        <v>47</v>
      </c>
      <c r="B55" s="85" t="s">
        <v>0</v>
      </c>
      <c r="C55" s="86" t="s">
        <v>33</v>
      </c>
      <c r="D55" s="86" t="s">
        <v>869</v>
      </c>
      <c r="E55" s="86" t="s">
        <v>145</v>
      </c>
      <c r="F55" s="86" t="s">
        <v>18</v>
      </c>
      <c r="G55" s="86" t="s">
        <v>11</v>
      </c>
      <c r="H55" s="86" t="s">
        <v>5</v>
      </c>
      <c r="I55" s="86" t="s">
        <v>871</v>
      </c>
      <c r="J55" s="97" t="s">
        <v>908</v>
      </c>
      <c r="K55" s="91">
        <f>K56</f>
        <v>800000</v>
      </c>
    </row>
    <row r="56" spans="1:12" ht="48">
      <c r="A56" s="3">
        <v>48</v>
      </c>
      <c r="B56" s="85" t="s">
        <v>4</v>
      </c>
      <c r="C56" s="86" t="s">
        <v>33</v>
      </c>
      <c r="D56" s="86" t="s">
        <v>869</v>
      </c>
      <c r="E56" s="86" t="s">
        <v>145</v>
      </c>
      <c r="F56" s="86" t="s">
        <v>18</v>
      </c>
      <c r="G56" s="86" t="s">
        <v>34</v>
      </c>
      <c r="H56" s="86" t="s">
        <v>5</v>
      </c>
      <c r="I56" s="86" t="s">
        <v>871</v>
      </c>
      <c r="J56" s="97" t="s">
        <v>872</v>
      </c>
      <c r="K56" s="91">
        <v>800000</v>
      </c>
    </row>
    <row r="57" spans="1:12" ht="48">
      <c r="A57" s="3">
        <v>49</v>
      </c>
      <c r="B57" s="85" t="s">
        <v>0</v>
      </c>
      <c r="C57" s="86" t="s">
        <v>33</v>
      </c>
      <c r="D57" s="86" t="s">
        <v>869</v>
      </c>
      <c r="E57" s="86" t="s">
        <v>145</v>
      </c>
      <c r="F57" s="86" t="s">
        <v>873</v>
      </c>
      <c r="G57" s="86" t="s">
        <v>11</v>
      </c>
      <c r="H57" s="86" t="s">
        <v>5</v>
      </c>
      <c r="I57" s="86" t="s">
        <v>871</v>
      </c>
      <c r="J57" s="97" t="s">
        <v>874</v>
      </c>
      <c r="K57" s="91">
        <f>K58</f>
        <v>617600</v>
      </c>
    </row>
    <row r="58" spans="1:12" ht="36">
      <c r="A58" s="3">
        <v>50</v>
      </c>
      <c r="B58" s="85" t="s">
        <v>4</v>
      </c>
      <c r="C58" s="86" t="s">
        <v>33</v>
      </c>
      <c r="D58" s="86" t="s">
        <v>869</v>
      </c>
      <c r="E58" s="86" t="s">
        <v>145</v>
      </c>
      <c r="F58" s="86" t="s">
        <v>873</v>
      </c>
      <c r="G58" s="86" t="s">
        <v>34</v>
      </c>
      <c r="H58" s="86" t="s">
        <v>5</v>
      </c>
      <c r="I58" s="86" t="s">
        <v>871</v>
      </c>
      <c r="J58" s="97" t="s">
        <v>875</v>
      </c>
      <c r="K58" s="91">
        <v>617600</v>
      </c>
    </row>
    <row r="59" spans="1:12" ht="12.75">
      <c r="A59" s="3">
        <v>51</v>
      </c>
      <c r="B59" s="82" t="s">
        <v>0</v>
      </c>
      <c r="C59" s="83" t="s">
        <v>33</v>
      </c>
      <c r="D59" s="83" t="s">
        <v>876</v>
      </c>
      <c r="E59" s="83" t="s">
        <v>11</v>
      </c>
      <c r="F59" s="83" t="s">
        <v>0</v>
      </c>
      <c r="G59" s="83" t="s">
        <v>11</v>
      </c>
      <c r="H59" s="83" t="s">
        <v>5</v>
      </c>
      <c r="I59" s="83" t="s">
        <v>0</v>
      </c>
      <c r="J59" s="88" t="s">
        <v>877</v>
      </c>
      <c r="K59" s="92">
        <f>K60</f>
        <v>-298642</v>
      </c>
    </row>
    <row r="60" spans="1:12" ht="12.75">
      <c r="A60" s="3">
        <v>52</v>
      </c>
      <c r="B60" s="85" t="s">
        <v>0</v>
      </c>
      <c r="C60" s="86" t="s">
        <v>33</v>
      </c>
      <c r="D60" s="86" t="s">
        <v>876</v>
      </c>
      <c r="E60" s="86" t="s">
        <v>13</v>
      </c>
      <c r="F60" s="86" t="s">
        <v>0</v>
      </c>
      <c r="G60" s="86" t="s">
        <v>11</v>
      </c>
      <c r="H60" s="86" t="s">
        <v>5</v>
      </c>
      <c r="I60" s="86" t="s">
        <v>878</v>
      </c>
      <c r="J60" s="89" t="s">
        <v>879</v>
      </c>
      <c r="K60" s="92">
        <f>K61</f>
        <v>-298642</v>
      </c>
    </row>
    <row r="61" spans="1:12" ht="12.75">
      <c r="A61" s="3">
        <v>53</v>
      </c>
      <c r="B61" s="85" t="s">
        <v>6</v>
      </c>
      <c r="C61" s="86" t="s">
        <v>33</v>
      </c>
      <c r="D61" s="86" t="s">
        <v>876</v>
      </c>
      <c r="E61" s="86" t="s">
        <v>13</v>
      </c>
      <c r="F61" s="86" t="s">
        <v>880</v>
      </c>
      <c r="G61" s="86" t="s">
        <v>34</v>
      </c>
      <c r="H61" s="86" t="s">
        <v>5</v>
      </c>
      <c r="I61" s="86" t="s">
        <v>878</v>
      </c>
      <c r="J61" s="87" t="s">
        <v>881</v>
      </c>
      <c r="K61" s="92">
        <v>-298642</v>
      </c>
    </row>
    <row r="62" spans="1:12">
      <c r="A62" s="3">
        <v>54</v>
      </c>
      <c r="B62" s="9" t="s">
        <v>0</v>
      </c>
      <c r="C62" s="21" t="s">
        <v>60</v>
      </c>
      <c r="D62" s="21" t="s">
        <v>11</v>
      </c>
      <c r="E62" s="21" t="s">
        <v>11</v>
      </c>
      <c r="F62" s="21" t="s">
        <v>0</v>
      </c>
      <c r="G62" s="21" t="s">
        <v>11</v>
      </c>
      <c r="H62" s="21" t="s">
        <v>5</v>
      </c>
      <c r="I62" s="21" t="s">
        <v>0</v>
      </c>
      <c r="J62" s="7" t="s">
        <v>61</v>
      </c>
      <c r="K62" s="90">
        <f>K63+K138+K141</f>
        <v>792956087.94000006</v>
      </c>
      <c r="L62" s="42"/>
    </row>
    <row r="63" spans="1:12" ht="24">
      <c r="A63" s="3">
        <v>55</v>
      </c>
      <c r="B63" s="9" t="s">
        <v>0</v>
      </c>
      <c r="C63" s="21" t="s">
        <v>60</v>
      </c>
      <c r="D63" s="21" t="s">
        <v>15</v>
      </c>
      <c r="E63" s="21" t="s">
        <v>11</v>
      </c>
      <c r="F63" s="21" t="s">
        <v>0</v>
      </c>
      <c r="G63" s="21" t="s">
        <v>11</v>
      </c>
      <c r="H63" s="21" t="s">
        <v>5</v>
      </c>
      <c r="I63" s="21" t="s">
        <v>0</v>
      </c>
      <c r="J63" s="34" t="s">
        <v>62</v>
      </c>
      <c r="K63" s="90">
        <f>K64+K97+K68+K125</f>
        <v>804084074.9000001</v>
      </c>
    </row>
    <row r="64" spans="1:12">
      <c r="A64" s="3">
        <v>56</v>
      </c>
      <c r="B64" s="11" t="s">
        <v>0</v>
      </c>
      <c r="C64" s="35" t="s">
        <v>60</v>
      </c>
      <c r="D64" s="11" t="s">
        <v>15</v>
      </c>
      <c r="E64" s="11" t="s">
        <v>84</v>
      </c>
      <c r="F64" s="11" t="s">
        <v>0</v>
      </c>
      <c r="G64" s="11" t="s">
        <v>11</v>
      </c>
      <c r="H64" s="35" t="s">
        <v>5</v>
      </c>
      <c r="I64" s="11" t="s">
        <v>82</v>
      </c>
      <c r="J64" s="28" t="s">
        <v>124</v>
      </c>
      <c r="K64" s="91">
        <f>K65+K66+K67</f>
        <v>197811572.5</v>
      </c>
    </row>
    <row r="65" spans="1:256" ht="24">
      <c r="A65" s="3">
        <v>57</v>
      </c>
      <c r="B65" s="11" t="s">
        <v>6</v>
      </c>
      <c r="C65" s="35" t="s">
        <v>60</v>
      </c>
      <c r="D65" s="11" t="s">
        <v>15</v>
      </c>
      <c r="E65" s="11" t="s">
        <v>85</v>
      </c>
      <c r="F65" s="11" t="s">
        <v>63</v>
      </c>
      <c r="G65" s="11" t="s">
        <v>34</v>
      </c>
      <c r="H65" s="35" t="s">
        <v>5</v>
      </c>
      <c r="I65" s="11" t="s">
        <v>82</v>
      </c>
      <c r="J65" s="29" t="s">
        <v>909</v>
      </c>
      <c r="K65" s="91">
        <v>162313000</v>
      </c>
    </row>
    <row r="66" spans="1:256" ht="24">
      <c r="A66" s="3">
        <v>58</v>
      </c>
      <c r="B66" s="11" t="s">
        <v>6</v>
      </c>
      <c r="C66" s="35" t="s">
        <v>60</v>
      </c>
      <c r="D66" s="11" t="s">
        <v>15</v>
      </c>
      <c r="E66" s="11" t="s">
        <v>85</v>
      </c>
      <c r="F66" s="11" t="s">
        <v>108</v>
      </c>
      <c r="G66" s="11" t="s">
        <v>34</v>
      </c>
      <c r="H66" s="35" t="s">
        <v>5</v>
      </c>
      <c r="I66" s="11" t="s">
        <v>82</v>
      </c>
      <c r="J66" s="29" t="s">
        <v>109</v>
      </c>
      <c r="K66" s="91">
        <v>35176000</v>
      </c>
    </row>
    <row r="67" spans="1:256" ht="24.75" customHeight="1">
      <c r="A67" s="3">
        <v>59</v>
      </c>
      <c r="B67" s="11" t="s">
        <v>4</v>
      </c>
      <c r="C67" s="35" t="s">
        <v>60</v>
      </c>
      <c r="D67" s="11" t="s">
        <v>15</v>
      </c>
      <c r="E67" s="11" t="s">
        <v>869</v>
      </c>
      <c r="F67" s="11" t="s">
        <v>934</v>
      </c>
      <c r="G67" s="11" t="s">
        <v>34</v>
      </c>
      <c r="H67" s="35" t="s">
        <v>5</v>
      </c>
      <c r="I67" s="11" t="s">
        <v>82</v>
      </c>
      <c r="J67" s="29" t="s">
        <v>935</v>
      </c>
      <c r="K67" s="91">
        <f>68562.5+254010</f>
        <v>322572.5</v>
      </c>
    </row>
    <row r="68" spans="1:256" ht="24">
      <c r="A68" s="3">
        <v>60</v>
      </c>
      <c r="B68" s="11" t="s">
        <v>0</v>
      </c>
      <c r="C68" s="11" t="s">
        <v>60</v>
      </c>
      <c r="D68" s="11" t="s">
        <v>15</v>
      </c>
      <c r="E68" s="11" t="s">
        <v>86</v>
      </c>
      <c r="F68" s="11" t="s">
        <v>0</v>
      </c>
      <c r="G68" s="11" t="s">
        <v>11</v>
      </c>
      <c r="H68" s="11" t="s">
        <v>5</v>
      </c>
      <c r="I68" s="11" t="s">
        <v>82</v>
      </c>
      <c r="J68" s="29" t="s">
        <v>65</v>
      </c>
      <c r="K68" s="95">
        <f>K69+K79+K83+K85+K75+K77+K81</f>
        <v>332822202.40000004</v>
      </c>
    </row>
    <row r="69" spans="1:256" ht="24">
      <c r="A69" s="3">
        <v>61</v>
      </c>
      <c r="B69" s="11" t="s">
        <v>0</v>
      </c>
      <c r="C69" s="11" t="s">
        <v>60</v>
      </c>
      <c r="D69" s="11" t="s">
        <v>15</v>
      </c>
      <c r="E69" s="11" t="s">
        <v>86</v>
      </c>
      <c r="F69" s="11" t="s">
        <v>95</v>
      </c>
      <c r="G69" s="11" t="s">
        <v>11</v>
      </c>
      <c r="H69" s="11" t="s">
        <v>5</v>
      </c>
      <c r="I69" s="11" t="s">
        <v>82</v>
      </c>
      <c r="J69" s="29" t="s">
        <v>910</v>
      </c>
      <c r="K69" s="95">
        <f>K70</f>
        <v>190855100</v>
      </c>
    </row>
    <row r="70" spans="1:256" ht="24">
      <c r="A70" s="3">
        <v>62</v>
      </c>
      <c r="B70" s="11" t="s">
        <v>4</v>
      </c>
      <c r="C70" s="11" t="s">
        <v>60</v>
      </c>
      <c r="D70" s="11" t="s">
        <v>15</v>
      </c>
      <c r="E70" s="11" t="s">
        <v>86</v>
      </c>
      <c r="F70" s="11" t="s">
        <v>95</v>
      </c>
      <c r="G70" s="11" t="s">
        <v>34</v>
      </c>
      <c r="H70" s="11" t="s">
        <v>5</v>
      </c>
      <c r="I70" s="11" t="s">
        <v>82</v>
      </c>
      <c r="J70" s="29" t="s">
        <v>110</v>
      </c>
      <c r="K70" s="95">
        <f>K72+K73+K74</f>
        <v>190855100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>
      <c r="A71" s="3">
        <v>63</v>
      </c>
      <c r="B71" s="11"/>
      <c r="C71" s="11"/>
      <c r="D71" s="11"/>
      <c r="E71" s="11"/>
      <c r="F71" s="11"/>
      <c r="G71" s="11"/>
      <c r="H71" s="11"/>
      <c r="I71" s="11"/>
      <c r="J71" s="29" t="s">
        <v>64</v>
      </c>
      <c r="K71" s="95"/>
    </row>
    <row r="72" spans="1:256" ht="24">
      <c r="A72" s="3">
        <v>64</v>
      </c>
      <c r="B72" s="11"/>
      <c r="C72" s="11"/>
      <c r="D72" s="11"/>
      <c r="E72" s="11"/>
      <c r="F72" s="11"/>
      <c r="G72" s="11"/>
      <c r="H72" s="11"/>
      <c r="I72" s="11"/>
      <c r="J72" s="29" t="s">
        <v>112</v>
      </c>
      <c r="K72" s="95">
        <v>57638500</v>
      </c>
    </row>
    <row r="73" spans="1:256" ht="36">
      <c r="A73" s="3">
        <v>65</v>
      </c>
      <c r="B73" s="11"/>
      <c r="C73" s="11"/>
      <c r="D73" s="11"/>
      <c r="E73" s="11"/>
      <c r="F73" s="11"/>
      <c r="G73" s="11"/>
      <c r="H73" s="11"/>
      <c r="I73" s="11"/>
      <c r="J73" s="29" t="s">
        <v>142</v>
      </c>
      <c r="K73" s="95">
        <f>74838948+152</f>
        <v>74839100</v>
      </c>
    </row>
    <row r="74" spans="1:256" ht="36">
      <c r="A74" s="3">
        <v>66</v>
      </c>
      <c r="B74" s="11"/>
      <c r="C74" s="11"/>
      <c r="D74" s="11"/>
      <c r="E74" s="11"/>
      <c r="F74" s="11"/>
      <c r="G74" s="11"/>
      <c r="H74" s="11"/>
      <c r="I74" s="11"/>
      <c r="J74" s="29" t="s">
        <v>141</v>
      </c>
      <c r="K74" s="95">
        <v>58377500</v>
      </c>
    </row>
    <row r="75" spans="1:256" ht="72">
      <c r="A75" s="3">
        <v>67</v>
      </c>
      <c r="B75" s="11" t="s">
        <v>0</v>
      </c>
      <c r="C75" s="11" t="s">
        <v>60</v>
      </c>
      <c r="D75" s="11" t="s">
        <v>15</v>
      </c>
      <c r="E75" s="11" t="s">
        <v>86</v>
      </c>
      <c r="F75" s="11" t="s">
        <v>776</v>
      </c>
      <c r="G75" s="11" t="s">
        <v>11</v>
      </c>
      <c r="H75" s="11" t="s">
        <v>5</v>
      </c>
      <c r="I75" s="11" t="s">
        <v>82</v>
      </c>
      <c r="J75" s="29" t="s">
        <v>911</v>
      </c>
      <c r="K75" s="95">
        <f>K76</f>
        <v>1254095.72</v>
      </c>
    </row>
    <row r="76" spans="1:256" ht="60">
      <c r="A76" s="3">
        <v>68</v>
      </c>
      <c r="B76" s="11" t="s">
        <v>4</v>
      </c>
      <c r="C76" s="11" t="s">
        <v>60</v>
      </c>
      <c r="D76" s="11" t="s">
        <v>15</v>
      </c>
      <c r="E76" s="11" t="s">
        <v>86</v>
      </c>
      <c r="F76" s="11" t="s">
        <v>776</v>
      </c>
      <c r="G76" s="11" t="s">
        <v>34</v>
      </c>
      <c r="H76" s="11" t="s">
        <v>5</v>
      </c>
      <c r="I76" s="11" t="s">
        <v>82</v>
      </c>
      <c r="J76" s="29" t="s">
        <v>912</v>
      </c>
      <c r="K76" s="95">
        <f>2529864.19-1275768.47</f>
        <v>1254095.72</v>
      </c>
    </row>
    <row r="77" spans="1:256" ht="48">
      <c r="A77" s="3">
        <v>69</v>
      </c>
      <c r="B77" s="11" t="s">
        <v>0</v>
      </c>
      <c r="C77" s="11" t="s">
        <v>60</v>
      </c>
      <c r="D77" s="11" t="s">
        <v>15</v>
      </c>
      <c r="E77" s="11" t="s">
        <v>86</v>
      </c>
      <c r="F77" s="11" t="s">
        <v>777</v>
      </c>
      <c r="G77" s="11" t="s">
        <v>11</v>
      </c>
      <c r="H77" s="11" t="s">
        <v>5</v>
      </c>
      <c r="I77" s="11" t="s">
        <v>82</v>
      </c>
      <c r="J77" s="29" t="s">
        <v>913</v>
      </c>
      <c r="K77" s="95">
        <f>K78</f>
        <v>91673.04</v>
      </c>
    </row>
    <row r="78" spans="1:256" ht="48">
      <c r="A78" s="3">
        <v>70</v>
      </c>
      <c r="B78" s="11" t="s">
        <v>4</v>
      </c>
      <c r="C78" s="11" t="s">
        <v>60</v>
      </c>
      <c r="D78" s="11" t="s">
        <v>15</v>
      </c>
      <c r="E78" s="11" t="s">
        <v>86</v>
      </c>
      <c r="F78" s="11" t="s">
        <v>777</v>
      </c>
      <c r="G78" s="11" t="s">
        <v>34</v>
      </c>
      <c r="H78" s="11" t="s">
        <v>5</v>
      </c>
      <c r="I78" s="11" t="s">
        <v>82</v>
      </c>
      <c r="J78" s="29" t="s">
        <v>914</v>
      </c>
      <c r="K78" s="95">
        <f>184930.34-93257.3</f>
        <v>91673.04</v>
      </c>
    </row>
    <row r="79" spans="1:256" ht="24">
      <c r="A79" s="3">
        <v>71</v>
      </c>
      <c r="B79" s="11" t="s">
        <v>0</v>
      </c>
      <c r="C79" s="11" t="s">
        <v>60</v>
      </c>
      <c r="D79" s="11" t="s">
        <v>15</v>
      </c>
      <c r="E79" s="11" t="s">
        <v>96</v>
      </c>
      <c r="F79" s="11" t="s">
        <v>764</v>
      </c>
      <c r="G79" s="11" t="s">
        <v>11</v>
      </c>
      <c r="H79" s="11" t="s">
        <v>5</v>
      </c>
      <c r="I79" s="11" t="s">
        <v>82</v>
      </c>
      <c r="J79" s="29" t="s">
        <v>915</v>
      </c>
      <c r="K79" s="95">
        <f>K80</f>
        <v>45402000</v>
      </c>
    </row>
    <row r="80" spans="1:256" ht="24">
      <c r="A80" s="3">
        <v>72</v>
      </c>
      <c r="B80" s="11" t="s">
        <v>4</v>
      </c>
      <c r="C80" s="11" t="s">
        <v>60</v>
      </c>
      <c r="D80" s="11" t="s">
        <v>15</v>
      </c>
      <c r="E80" s="11" t="s">
        <v>96</v>
      </c>
      <c r="F80" s="11" t="s">
        <v>764</v>
      </c>
      <c r="G80" s="11" t="s">
        <v>34</v>
      </c>
      <c r="H80" s="11" t="s">
        <v>5</v>
      </c>
      <c r="I80" s="11" t="s">
        <v>82</v>
      </c>
      <c r="J80" s="29" t="s">
        <v>916</v>
      </c>
      <c r="K80" s="95">
        <v>45402000</v>
      </c>
    </row>
    <row r="81" spans="1:11" ht="24">
      <c r="A81" s="3">
        <v>73</v>
      </c>
      <c r="B81" s="11" t="s">
        <v>0</v>
      </c>
      <c r="C81" s="11" t="s">
        <v>60</v>
      </c>
      <c r="D81" s="11" t="s">
        <v>15</v>
      </c>
      <c r="E81" s="11" t="s">
        <v>96</v>
      </c>
      <c r="F81" s="11" t="s">
        <v>835</v>
      </c>
      <c r="G81" s="11" t="s">
        <v>11</v>
      </c>
      <c r="H81" s="11" t="s">
        <v>5</v>
      </c>
      <c r="I81" s="11" t="s">
        <v>82</v>
      </c>
      <c r="J81" s="29" t="s">
        <v>836</v>
      </c>
      <c r="K81" s="95">
        <f>K82</f>
        <v>2752338.64</v>
      </c>
    </row>
    <row r="82" spans="1:11" ht="24">
      <c r="A82" s="3">
        <v>74</v>
      </c>
      <c r="B82" s="11" t="s">
        <v>4</v>
      </c>
      <c r="C82" s="11" t="s">
        <v>60</v>
      </c>
      <c r="D82" s="11" t="s">
        <v>15</v>
      </c>
      <c r="E82" s="11" t="s">
        <v>96</v>
      </c>
      <c r="F82" s="11" t="s">
        <v>835</v>
      </c>
      <c r="G82" s="11" t="s">
        <v>34</v>
      </c>
      <c r="H82" s="11" t="s">
        <v>5</v>
      </c>
      <c r="I82" s="11" t="s">
        <v>82</v>
      </c>
      <c r="J82" s="29" t="s">
        <v>837</v>
      </c>
      <c r="K82" s="95">
        <v>2752338.64</v>
      </c>
    </row>
    <row r="83" spans="1:11" ht="24">
      <c r="A83" s="3">
        <v>75</v>
      </c>
      <c r="B83" s="11" t="s">
        <v>0</v>
      </c>
      <c r="C83" s="11" t="s">
        <v>60</v>
      </c>
      <c r="D83" s="11" t="s">
        <v>15</v>
      </c>
      <c r="E83" s="11" t="s">
        <v>96</v>
      </c>
      <c r="F83" s="11" t="s">
        <v>97</v>
      </c>
      <c r="G83" s="11" t="s">
        <v>11</v>
      </c>
      <c r="H83" s="11" t="s">
        <v>5</v>
      </c>
      <c r="I83" s="11" t="s">
        <v>82</v>
      </c>
      <c r="J83" s="29" t="s">
        <v>111</v>
      </c>
      <c r="K83" s="95">
        <f>K84</f>
        <v>24850000</v>
      </c>
    </row>
    <row r="84" spans="1:11" ht="24">
      <c r="A84" s="3">
        <v>76</v>
      </c>
      <c r="B84" s="11" t="s">
        <v>4</v>
      </c>
      <c r="C84" s="11" t="s">
        <v>60</v>
      </c>
      <c r="D84" s="11" t="s">
        <v>15</v>
      </c>
      <c r="E84" s="11" t="s">
        <v>96</v>
      </c>
      <c r="F84" s="11" t="s">
        <v>97</v>
      </c>
      <c r="G84" s="11" t="s">
        <v>34</v>
      </c>
      <c r="H84" s="11" t="s">
        <v>5</v>
      </c>
      <c r="I84" s="11" t="s">
        <v>82</v>
      </c>
      <c r="J84" s="29" t="s">
        <v>98</v>
      </c>
      <c r="K84" s="95">
        <v>24850000</v>
      </c>
    </row>
    <row r="85" spans="1:11">
      <c r="A85" s="3">
        <v>77</v>
      </c>
      <c r="B85" s="11" t="s">
        <v>0</v>
      </c>
      <c r="C85" s="11" t="s">
        <v>60</v>
      </c>
      <c r="D85" s="11" t="s">
        <v>15</v>
      </c>
      <c r="E85" s="11" t="s">
        <v>129</v>
      </c>
      <c r="F85" s="11" t="s">
        <v>66</v>
      </c>
      <c r="G85" s="11" t="s">
        <v>11</v>
      </c>
      <c r="H85" s="11" t="s">
        <v>5</v>
      </c>
      <c r="I85" s="11" t="s">
        <v>82</v>
      </c>
      <c r="J85" s="29" t="s">
        <v>762</v>
      </c>
      <c r="K85" s="95">
        <f>K86</f>
        <v>67616995</v>
      </c>
    </row>
    <row r="86" spans="1:11">
      <c r="A86" s="3">
        <v>78</v>
      </c>
      <c r="B86" s="11" t="s">
        <v>4</v>
      </c>
      <c r="C86" s="11" t="s">
        <v>60</v>
      </c>
      <c r="D86" s="11" t="s">
        <v>15</v>
      </c>
      <c r="E86" s="11" t="s">
        <v>129</v>
      </c>
      <c r="F86" s="11" t="s">
        <v>66</v>
      </c>
      <c r="G86" s="11" t="s">
        <v>34</v>
      </c>
      <c r="H86" s="11" t="s">
        <v>5</v>
      </c>
      <c r="I86" s="11" t="s">
        <v>82</v>
      </c>
      <c r="J86" s="29" t="s">
        <v>130</v>
      </c>
      <c r="K86" s="95">
        <f>K88+K89+K90+K91+K92+K93+K94+K95+K96</f>
        <v>67616995</v>
      </c>
    </row>
    <row r="87" spans="1:11">
      <c r="A87" s="3">
        <v>79</v>
      </c>
      <c r="B87" s="11"/>
      <c r="C87" s="11"/>
      <c r="D87" s="11"/>
      <c r="E87" s="11"/>
      <c r="F87" s="11"/>
      <c r="G87" s="11"/>
      <c r="H87" s="11"/>
      <c r="I87" s="11"/>
      <c r="J87" s="29" t="s">
        <v>64</v>
      </c>
      <c r="K87" s="95"/>
    </row>
    <row r="88" spans="1:11" ht="24">
      <c r="A88" s="3">
        <v>80</v>
      </c>
      <c r="B88" s="11"/>
      <c r="C88" s="11"/>
      <c r="D88" s="11"/>
      <c r="E88" s="11"/>
      <c r="F88" s="11"/>
      <c r="G88" s="11"/>
      <c r="H88" s="11"/>
      <c r="I88" s="11"/>
      <c r="J88" s="29" t="s">
        <v>131</v>
      </c>
      <c r="K88" s="95">
        <v>8899000</v>
      </c>
    </row>
    <row r="89" spans="1:11" ht="36">
      <c r="A89" s="3">
        <v>81</v>
      </c>
      <c r="B89" s="11"/>
      <c r="C89" s="11"/>
      <c r="D89" s="11"/>
      <c r="E89" s="11"/>
      <c r="F89" s="11"/>
      <c r="G89" s="11"/>
      <c r="H89" s="11"/>
      <c r="I89" s="11"/>
      <c r="J89" s="29" t="s">
        <v>132</v>
      </c>
      <c r="K89" s="95">
        <v>3498100</v>
      </c>
    </row>
    <row r="90" spans="1:11" ht="24">
      <c r="A90" s="3">
        <v>82</v>
      </c>
      <c r="B90" s="11"/>
      <c r="C90" s="11"/>
      <c r="D90" s="11"/>
      <c r="E90" s="11"/>
      <c r="F90" s="11"/>
      <c r="G90" s="11"/>
      <c r="H90" s="11"/>
      <c r="I90" s="11"/>
      <c r="J90" s="29" t="s">
        <v>133</v>
      </c>
      <c r="K90" s="95">
        <v>53201900</v>
      </c>
    </row>
    <row r="91" spans="1:11" ht="24">
      <c r="A91" s="3">
        <v>83</v>
      </c>
      <c r="B91" s="11"/>
      <c r="C91" s="11"/>
      <c r="D91" s="11"/>
      <c r="E91" s="11"/>
      <c r="F91" s="11"/>
      <c r="G91" s="11"/>
      <c r="H91" s="11"/>
      <c r="I91" s="11"/>
      <c r="J91" s="29" t="s">
        <v>766</v>
      </c>
      <c r="K91" s="95">
        <v>75500</v>
      </c>
    </row>
    <row r="92" spans="1:11" ht="24">
      <c r="A92" s="3">
        <v>84</v>
      </c>
      <c r="B92" s="11"/>
      <c r="C92" s="11"/>
      <c r="D92" s="11"/>
      <c r="E92" s="11"/>
      <c r="F92" s="11"/>
      <c r="G92" s="11"/>
      <c r="H92" s="11"/>
      <c r="I92" s="11"/>
      <c r="J92" s="29" t="s">
        <v>767</v>
      </c>
      <c r="K92" s="95">
        <v>24400</v>
      </c>
    </row>
    <row r="93" spans="1:11">
      <c r="A93" s="3">
        <v>85</v>
      </c>
      <c r="B93" s="11"/>
      <c r="C93" s="11"/>
      <c r="D93" s="11"/>
      <c r="E93" s="11"/>
      <c r="F93" s="11"/>
      <c r="G93" s="11"/>
      <c r="H93" s="11"/>
      <c r="I93" s="11"/>
      <c r="J93" s="29" t="s">
        <v>768</v>
      </c>
      <c r="K93" s="95">
        <v>75800</v>
      </c>
    </row>
    <row r="94" spans="1:11" ht="24">
      <c r="A94" s="3">
        <v>86</v>
      </c>
      <c r="B94" s="11"/>
      <c r="C94" s="11"/>
      <c r="D94" s="11"/>
      <c r="E94" s="11"/>
      <c r="F94" s="11"/>
      <c r="G94" s="11"/>
      <c r="H94" s="11"/>
      <c r="I94" s="11"/>
      <c r="J94" s="29" t="s">
        <v>769</v>
      </c>
      <c r="K94" s="95">
        <v>123900</v>
      </c>
    </row>
    <row r="95" spans="1:11">
      <c r="A95" s="3">
        <v>87</v>
      </c>
      <c r="B95" s="11"/>
      <c r="C95" s="11"/>
      <c r="D95" s="11"/>
      <c r="E95" s="11"/>
      <c r="F95" s="11"/>
      <c r="G95" s="11"/>
      <c r="H95" s="11"/>
      <c r="I95" s="11"/>
      <c r="J95" s="29" t="s">
        <v>838</v>
      </c>
      <c r="K95" s="95">
        <f>1134000-815605</f>
        <v>318395</v>
      </c>
    </row>
    <row r="96" spans="1:11" ht="24">
      <c r="A96" s="3">
        <v>88</v>
      </c>
      <c r="B96" s="11"/>
      <c r="C96" s="11"/>
      <c r="D96" s="11"/>
      <c r="E96" s="11"/>
      <c r="F96" s="11"/>
      <c r="G96" s="11"/>
      <c r="H96" s="11"/>
      <c r="I96" s="11"/>
      <c r="J96" s="29" t="s">
        <v>936</v>
      </c>
      <c r="K96" s="95">
        <v>1400000</v>
      </c>
    </row>
    <row r="97" spans="1:13">
      <c r="A97" s="3">
        <v>89</v>
      </c>
      <c r="B97" s="22" t="s">
        <v>0</v>
      </c>
      <c r="C97" s="22" t="s">
        <v>60</v>
      </c>
      <c r="D97" s="22" t="s">
        <v>15</v>
      </c>
      <c r="E97" s="22" t="s">
        <v>87</v>
      </c>
      <c r="F97" s="22" t="s">
        <v>0</v>
      </c>
      <c r="G97" s="22" t="s">
        <v>11</v>
      </c>
      <c r="H97" s="22" t="s">
        <v>5</v>
      </c>
      <c r="I97" s="22" t="s">
        <v>82</v>
      </c>
      <c r="J97" s="29" t="s">
        <v>83</v>
      </c>
      <c r="K97" s="95">
        <f>K98+K100+K112+K116+K120+K114+K118</f>
        <v>174591800</v>
      </c>
    </row>
    <row r="98" spans="1:13" ht="24">
      <c r="A98" s="3">
        <v>90</v>
      </c>
      <c r="B98" s="11" t="s">
        <v>0</v>
      </c>
      <c r="C98" s="22" t="s">
        <v>60</v>
      </c>
      <c r="D98" s="22" t="s">
        <v>15</v>
      </c>
      <c r="E98" s="22" t="s">
        <v>87</v>
      </c>
      <c r="F98" s="22" t="s">
        <v>91</v>
      </c>
      <c r="G98" s="22" t="s">
        <v>11</v>
      </c>
      <c r="H98" s="22" t="s">
        <v>5</v>
      </c>
      <c r="I98" s="22" t="s">
        <v>82</v>
      </c>
      <c r="J98" s="29" t="s">
        <v>92</v>
      </c>
      <c r="K98" s="91">
        <f>K99</f>
        <v>14356200</v>
      </c>
    </row>
    <row r="99" spans="1:13" ht="24">
      <c r="A99" s="3">
        <v>91</v>
      </c>
      <c r="B99" s="11" t="s">
        <v>4</v>
      </c>
      <c r="C99" s="22" t="s">
        <v>60</v>
      </c>
      <c r="D99" s="22" t="s">
        <v>15</v>
      </c>
      <c r="E99" s="22" t="s">
        <v>87</v>
      </c>
      <c r="F99" s="22" t="s">
        <v>91</v>
      </c>
      <c r="G99" s="22" t="s">
        <v>34</v>
      </c>
      <c r="H99" s="22" t="s">
        <v>5</v>
      </c>
      <c r="I99" s="22" t="s">
        <v>82</v>
      </c>
      <c r="J99" s="29" t="s">
        <v>69</v>
      </c>
      <c r="K99" s="91">
        <v>14356200</v>
      </c>
    </row>
    <row r="100" spans="1:13" ht="24">
      <c r="A100" s="3">
        <v>92</v>
      </c>
      <c r="B100" s="11" t="s">
        <v>0</v>
      </c>
      <c r="C100" s="22" t="s">
        <v>60</v>
      </c>
      <c r="D100" s="22" t="s">
        <v>15</v>
      </c>
      <c r="E100" s="22" t="s">
        <v>87</v>
      </c>
      <c r="F100" s="22" t="s">
        <v>70</v>
      </c>
      <c r="G100" s="22" t="s">
        <v>11</v>
      </c>
      <c r="H100" s="22" t="s">
        <v>5</v>
      </c>
      <c r="I100" s="22" t="s">
        <v>82</v>
      </c>
      <c r="J100" s="29" t="s">
        <v>71</v>
      </c>
      <c r="K100" s="91">
        <f>K102</f>
        <v>14620100</v>
      </c>
    </row>
    <row r="101" spans="1:13">
      <c r="A101" s="3">
        <v>93</v>
      </c>
      <c r="B101" s="11"/>
      <c r="C101" s="22"/>
      <c r="D101" s="22"/>
      <c r="E101" s="22"/>
      <c r="F101" s="22"/>
      <c r="G101" s="22"/>
      <c r="H101" s="22"/>
      <c r="I101" s="22"/>
      <c r="J101" s="29" t="s">
        <v>64</v>
      </c>
      <c r="K101" s="91"/>
    </row>
    <row r="102" spans="1:13" ht="24">
      <c r="A102" s="3">
        <v>94</v>
      </c>
      <c r="B102" s="11" t="s">
        <v>4</v>
      </c>
      <c r="C102" s="22" t="s">
        <v>60</v>
      </c>
      <c r="D102" s="22" t="s">
        <v>15</v>
      </c>
      <c r="E102" s="22" t="s">
        <v>87</v>
      </c>
      <c r="F102" s="22" t="s">
        <v>70</v>
      </c>
      <c r="G102" s="22" t="s">
        <v>34</v>
      </c>
      <c r="H102" s="22" t="s">
        <v>5</v>
      </c>
      <c r="I102" s="22" t="s">
        <v>82</v>
      </c>
      <c r="J102" s="29" t="s">
        <v>72</v>
      </c>
      <c r="K102" s="91">
        <f>K104+K105+K106+K107+K108+K109+K111+K110</f>
        <v>14620100</v>
      </c>
    </row>
    <row r="103" spans="1:13">
      <c r="A103" s="3">
        <v>95</v>
      </c>
      <c r="B103" s="11"/>
      <c r="C103" s="22"/>
      <c r="D103" s="22"/>
      <c r="E103" s="22"/>
      <c r="F103" s="22"/>
      <c r="G103" s="22"/>
      <c r="H103" s="22"/>
      <c r="I103" s="22"/>
      <c r="J103" s="29" t="s">
        <v>64</v>
      </c>
      <c r="K103" s="91"/>
    </row>
    <row r="104" spans="1:13" ht="36">
      <c r="A104" s="3">
        <v>96</v>
      </c>
      <c r="B104" s="11"/>
      <c r="C104" s="22"/>
      <c r="D104" s="22"/>
      <c r="E104" s="22"/>
      <c r="F104" s="22"/>
      <c r="G104" s="22"/>
      <c r="H104" s="22"/>
      <c r="I104" s="22"/>
      <c r="J104" s="29" t="s">
        <v>94</v>
      </c>
      <c r="K104" s="91">
        <v>65000</v>
      </c>
    </row>
    <row r="105" spans="1:13" ht="48">
      <c r="A105" s="3">
        <v>97</v>
      </c>
      <c r="B105" s="11"/>
      <c r="C105" s="22"/>
      <c r="D105" s="22"/>
      <c r="E105" s="22"/>
      <c r="F105" s="22"/>
      <c r="G105" s="22"/>
      <c r="H105" s="22"/>
      <c r="I105" s="22"/>
      <c r="J105" s="29" t="s">
        <v>73</v>
      </c>
      <c r="K105" s="91">
        <v>200</v>
      </c>
    </row>
    <row r="106" spans="1:13" ht="60">
      <c r="A106" s="3">
        <v>98</v>
      </c>
      <c r="B106" s="11"/>
      <c r="C106" s="22"/>
      <c r="D106" s="22"/>
      <c r="E106" s="22"/>
      <c r="F106" s="22"/>
      <c r="G106" s="22"/>
      <c r="H106" s="22"/>
      <c r="I106" s="22"/>
      <c r="J106" s="29" t="s">
        <v>74</v>
      </c>
      <c r="K106" s="91">
        <v>200</v>
      </c>
    </row>
    <row r="107" spans="1:13" ht="24">
      <c r="A107" s="3">
        <v>99</v>
      </c>
      <c r="B107" s="11"/>
      <c r="C107" s="22"/>
      <c r="D107" s="22"/>
      <c r="E107" s="22"/>
      <c r="F107" s="22"/>
      <c r="G107" s="22"/>
      <c r="H107" s="22"/>
      <c r="I107" s="22"/>
      <c r="J107" s="29" t="s">
        <v>75</v>
      </c>
      <c r="K107" s="91">
        <v>115200</v>
      </c>
    </row>
    <row r="108" spans="1:13" ht="36">
      <c r="A108" s="3">
        <v>100</v>
      </c>
      <c r="B108" s="11"/>
      <c r="C108" s="22"/>
      <c r="D108" s="22"/>
      <c r="E108" s="22"/>
      <c r="F108" s="22"/>
      <c r="G108" s="22"/>
      <c r="H108" s="22"/>
      <c r="I108" s="22"/>
      <c r="J108" s="29" t="s">
        <v>76</v>
      </c>
      <c r="K108" s="91">
        <v>13724000</v>
      </c>
    </row>
    <row r="109" spans="1:13" ht="36">
      <c r="A109" s="3">
        <v>101</v>
      </c>
      <c r="B109" s="11"/>
      <c r="C109" s="22"/>
      <c r="D109" s="22"/>
      <c r="E109" s="22"/>
      <c r="F109" s="22"/>
      <c r="G109" s="22"/>
      <c r="H109" s="22"/>
      <c r="I109" s="22"/>
      <c r="J109" s="29" t="s">
        <v>125</v>
      </c>
      <c r="K109" s="91">
        <v>306600</v>
      </c>
    </row>
    <row r="110" spans="1:13" ht="36">
      <c r="A110" s="3">
        <v>102</v>
      </c>
      <c r="B110" s="11"/>
      <c r="C110" s="22"/>
      <c r="D110" s="22"/>
      <c r="E110" s="22"/>
      <c r="F110" s="22"/>
      <c r="G110" s="22"/>
      <c r="H110" s="22"/>
      <c r="I110" s="22"/>
      <c r="J110" s="29" t="s">
        <v>770</v>
      </c>
      <c r="K110" s="91">
        <v>8100</v>
      </c>
    </row>
    <row r="111" spans="1:13" ht="60">
      <c r="A111" s="3">
        <v>103</v>
      </c>
      <c r="B111" s="11"/>
      <c r="C111" s="22"/>
      <c r="D111" s="22"/>
      <c r="E111" s="22"/>
      <c r="F111" s="22"/>
      <c r="G111" s="22"/>
      <c r="H111" s="22"/>
      <c r="I111" s="22"/>
      <c r="J111" s="29" t="s">
        <v>93</v>
      </c>
      <c r="K111" s="91">
        <v>400800</v>
      </c>
      <c r="M111" s="36"/>
    </row>
    <row r="112" spans="1:13" ht="24">
      <c r="A112" s="3">
        <v>104</v>
      </c>
      <c r="B112" s="11" t="s">
        <v>0</v>
      </c>
      <c r="C112" s="22" t="s">
        <v>60</v>
      </c>
      <c r="D112" s="22" t="s">
        <v>15</v>
      </c>
      <c r="E112" s="22" t="s">
        <v>88</v>
      </c>
      <c r="F112" s="22" t="s">
        <v>89</v>
      </c>
      <c r="G112" s="22" t="s">
        <v>11</v>
      </c>
      <c r="H112" s="22" t="s">
        <v>5</v>
      </c>
      <c r="I112" s="22" t="s">
        <v>82</v>
      </c>
      <c r="J112" s="29" t="s">
        <v>917</v>
      </c>
      <c r="K112" s="91">
        <f>K113</f>
        <v>626300</v>
      </c>
    </row>
    <row r="113" spans="1:13" ht="36">
      <c r="A113" s="3">
        <v>105</v>
      </c>
      <c r="B113" s="11" t="s">
        <v>4</v>
      </c>
      <c r="C113" s="22" t="s">
        <v>60</v>
      </c>
      <c r="D113" s="22" t="s">
        <v>15</v>
      </c>
      <c r="E113" s="22" t="s">
        <v>88</v>
      </c>
      <c r="F113" s="22" t="s">
        <v>89</v>
      </c>
      <c r="G113" s="22" t="s">
        <v>34</v>
      </c>
      <c r="H113" s="22" t="s">
        <v>5</v>
      </c>
      <c r="I113" s="22" t="s">
        <v>82</v>
      </c>
      <c r="J113" s="29" t="s">
        <v>918</v>
      </c>
      <c r="K113" s="91">
        <v>626300</v>
      </c>
      <c r="M113" s="36"/>
    </row>
    <row r="114" spans="1:13" ht="36">
      <c r="A114" s="3">
        <v>106</v>
      </c>
      <c r="B114" s="11" t="s">
        <v>0</v>
      </c>
      <c r="C114" s="22" t="s">
        <v>60</v>
      </c>
      <c r="D114" s="22" t="s">
        <v>15</v>
      </c>
      <c r="E114" s="22" t="s">
        <v>88</v>
      </c>
      <c r="F114" s="22" t="s">
        <v>1</v>
      </c>
      <c r="G114" s="22" t="s">
        <v>11</v>
      </c>
      <c r="H114" s="22" t="s">
        <v>5</v>
      </c>
      <c r="I114" s="22" t="s">
        <v>82</v>
      </c>
      <c r="J114" s="29" t="s">
        <v>919</v>
      </c>
      <c r="K114" s="91">
        <f>K115</f>
        <v>57800</v>
      </c>
      <c r="M114" s="36"/>
    </row>
    <row r="115" spans="1:13" ht="36">
      <c r="A115" s="3">
        <v>107</v>
      </c>
      <c r="B115" s="11" t="s">
        <v>4</v>
      </c>
      <c r="C115" s="22" t="s">
        <v>60</v>
      </c>
      <c r="D115" s="22" t="s">
        <v>15</v>
      </c>
      <c r="E115" s="22" t="s">
        <v>88</v>
      </c>
      <c r="F115" s="22" t="s">
        <v>1</v>
      </c>
      <c r="G115" s="22" t="s">
        <v>34</v>
      </c>
      <c r="H115" s="22" t="s">
        <v>5</v>
      </c>
      <c r="I115" s="22" t="s">
        <v>82</v>
      </c>
      <c r="J115" s="29" t="s">
        <v>920</v>
      </c>
      <c r="K115" s="91">
        <v>57800</v>
      </c>
      <c r="M115" s="36"/>
    </row>
    <row r="116" spans="1:13" ht="24">
      <c r="A116" s="3">
        <v>108</v>
      </c>
      <c r="B116" s="22" t="s">
        <v>0</v>
      </c>
      <c r="C116" s="22" t="s">
        <v>60</v>
      </c>
      <c r="D116" s="22" t="s">
        <v>15</v>
      </c>
      <c r="E116" s="22" t="s">
        <v>88</v>
      </c>
      <c r="F116" s="22" t="s">
        <v>28</v>
      </c>
      <c r="G116" s="22" t="s">
        <v>11</v>
      </c>
      <c r="H116" s="22" t="s">
        <v>5</v>
      </c>
      <c r="I116" s="22" t="s">
        <v>82</v>
      </c>
      <c r="J116" s="29" t="s">
        <v>67</v>
      </c>
      <c r="K116" s="91">
        <f>K117</f>
        <v>6780500</v>
      </c>
    </row>
    <row r="117" spans="1:13" ht="24">
      <c r="A117" s="3">
        <v>109</v>
      </c>
      <c r="B117" s="22" t="s">
        <v>4</v>
      </c>
      <c r="C117" s="22" t="s">
        <v>60</v>
      </c>
      <c r="D117" s="22" t="s">
        <v>15</v>
      </c>
      <c r="E117" s="22" t="s">
        <v>88</v>
      </c>
      <c r="F117" s="22" t="s">
        <v>28</v>
      </c>
      <c r="G117" s="22" t="s">
        <v>34</v>
      </c>
      <c r="H117" s="22" t="s">
        <v>5</v>
      </c>
      <c r="I117" s="22" t="s">
        <v>82</v>
      </c>
      <c r="J117" s="29" t="s">
        <v>68</v>
      </c>
      <c r="K117" s="91">
        <v>6780500</v>
      </c>
    </row>
    <row r="118" spans="1:13" ht="48">
      <c r="A118" s="3">
        <v>110</v>
      </c>
      <c r="B118" s="22" t="s">
        <v>0</v>
      </c>
      <c r="C118" s="22" t="s">
        <v>60</v>
      </c>
      <c r="D118" s="22" t="s">
        <v>15</v>
      </c>
      <c r="E118" s="22" t="s">
        <v>88</v>
      </c>
      <c r="F118" s="22" t="s">
        <v>134</v>
      </c>
      <c r="G118" s="22" t="s">
        <v>11</v>
      </c>
      <c r="H118" s="22" t="s">
        <v>5</v>
      </c>
      <c r="I118" s="22" t="s">
        <v>82</v>
      </c>
      <c r="J118" s="29" t="s">
        <v>763</v>
      </c>
      <c r="K118" s="91">
        <f>K119</f>
        <v>33200</v>
      </c>
    </row>
    <row r="119" spans="1:13" ht="36">
      <c r="A119" s="3">
        <v>111</v>
      </c>
      <c r="B119" s="22" t="s">
        <v>4</v>
      </c>
      <c r="C119" s="22" t="s">
        <v>60</v>
      </c>
      <c r="D119" s="22" t="s">
        <v>15</v>
      </c>
      <c r="E119" s="22" t="s">
        <v>88</v>
      </c>
      <c r="F119" s="22" t="s">
        <v>134</v>
      </c>
      <c r="G119" s="22" t="s">
        <v>34</v>
      </c>
      <c r="H119" s="22" t="s">
        <v>5</v>
      </c>
      <c r="I119" s="22" t="s">
        <v>82</v>
      </c>
      <c r="J119" s="29" t="s">
        <v>135</v>
      </c>
      <c r="K119" s="91">
        <v>33200</v>
      </c>
    </row>
    <row r="120" spans="1:13">
      <c r="A120" s="3">
        <v>112</v>
      </c>
      <c r="B120" s="11" t="s">
        <v>0</v>
      </c>
      <c r="C120" s="22" t="s">
        <v>60</v>
      </c>
      <c r="D120" s="22" t="s">
        <v>15</v>
      </c>
      <c r="E120" s="22" t="s">
        <v>90</v>
      </c>
      <c r="F120" s="22" t="s">
        <v>66</v>
      </c>
      <c r="G120" s="22" t="s">
        <v>11</v>
      </c>
      <c r="H120" s="22" t="s">
        <v>5</v>
      </c>
      <c r="I120" s="22" t="s">
        <v>82</v>
      </c>
      <c r="J120" s="29" t="s">
        <v>77</v>
      </c>
      <c r="K120" s="91">
        <f>K121</f>
        <v>138117700</v>
      </c>
    </row>
    <row r="121" spans="1:13">
      <c r="A121" s="3">
        <v>113</v>
      </c>
      <c r="B121" s="11" t="s">
        <v>4</v>
      </c>
      <c r="C121" s="22" t="s">
        <v>60</v>
      </c>
      <c r="D121" s="22" t="s">
        <v>15</v>
      </c>
      <c r="E121" s="22" t="s">
        <v>90</v>
      </c>
      <c r="F121" s="22" t="s">
        <v>66</v>
      </c>
      <c r="G121" s="22" t="s">
        <v>34</v>
      </c>
      <c r="H121" s="22" t="s">
        <v>5</v>
      </c>
      <c r="I121" s="22" t="s">
        <v>82</v>
      </c>
      <c r="J121" s="29" t="s">
        <v>78</v>
      </c>
      <c r="K121" s="91">
        <f>K124+K123</f>
        <v>138117700</v>
      </c>
    </row>
    <row r="122" spans="1:13">
      <c r="A122" s="3">
        <v>114</v>
      </c>
      <c r="B122" s="11"/>
      <c r="C122" s="22"/>
      <c r="D122" s="22"/>
      <c r="E122" s="22"/>
      <c r="F122" s="22"/>
      <c r="G122" s="22"/>
      <c r="H122" s="22"/>
      <c r="I122" s="22"/>
      <c r="J122" s="29" t="s">
        <v>64</v>
      </c>
      <c r="K122" s="91"/>
    </row>
    <row r="123" spans="1:13" ht="36">
      <c r="A123" s="3">
        <v>115</v>
      </c>
      <c r="B123" s="11"/>
      <c r="C123" s="22"/>
      <c r="D123" s="22"/>
      <c r="E123" s="22"/>
      <c r="F123" s="22"/>
      <c r="G123" s="22"/>
      <c r="H123" s="22"/>
      <c r="I123" s="22"/>
      <c r="J123" s="29" t="s">
        <v>79</v>
      </c>
      <c r="K123" s="91">
        <v>67617000</v>
      </c>
    </row>
    <row r="124" spans="1:13" ht="60">
      <c r="A124" s="3">
        <v>116</v>
      </c>
      <c r="B124" s="11"/>
      <c r="C124" s="22"/>
      <c r="D124" s="22"/>
      <c r="E124" s="22"/>
      <c r="F124" s="22"/>
      <c r="G124" s="22"/>
      <c r="H124" s="22"/>
      <c r="I124" s="22"/>
      <c r="J124" s="29" t="s">
        <v>80</v>
      </c>
      <c r="K124" s="91">
        <v>70500700</v>
      </c>
    </row>
    <row r="125" spans="1:13">
      <c r="A125" s="3">
        <v>117</v>
      </c>
      <c r="B125" s="11" t="s">
        <v>0</v>
      </c>
      <c r="C125" s="22" t="s">
        <v>60</v>
      </c>
      <c r="D125" s="22" t="s">
        <v>15</v>
      </c>
      <c r="E125" s="22" t="s">
        <v>136</v>
      </c>
      <c r="F125" s="22" t="s">
        <v>0</v>
      </c>
      <c r="G125" s="22" t="s">
        <v>11</v>
      </c>
      <c r="H125" s="22" t="s">
        <v>5</v>
      </c>
      <c r="I125" s="22" t="s">
        <v>82</v>
      </c>
      <c r="J125" s="29" t="s">
        <v>137</v>
      </c>
      <c r="K125" s="91">
        <f>K128+K126+K130</f>
        <v>98858500</v>
      </c>
    </row>
    <row r="126" spans="1:13" ht="36">
      <c r="A126" s="3">
        <v>118</v>
      </c>
      <c r="B126" s="11" t="s">
        <v>0</v>
      </c>
      <c r="C126" s="22" t="s">
        <v>60</v>
      </c>
      <c r="D126" s="22" t="s">
        <v>15</v>
      </c>
      <c r="E126" s="22" t="s">
        <v>138</v>
      </c>
      <c r="F126" s="22" t="s">
        <v>771</v>
      </c>
      <c r="G126" s="22" t="s">
        <v>11</v>
      </c>
      <c r="H126" s="22" t="s">
        <v>5</v>
      </c>
      <c r="I126" s="22" t="s">
        <v>82</v>
      </c>
      <c r="J126" s="29" t="s">
        <v>921</v>
      </c>
      <c r="K126" s="91">
        <f>K127</f>
        <v>5839000</v>
      </c>
    </row>
    <row r="127" spans="1:13" ht="36">
      <c r="A127" s="3">
        <v>119</v>
      </c>
      <c r="B127" s="11" t="s">
        <v>4</v>
      </c>
      <c r="C127" s="22" t="s">
        <v>60</v>
      </c>
      <c r="D127" s="22" t="s">
        <v>15</v>
      </c>
      <c r="E127" s="22" t="s">
        <v>138</v>
      </c>
      <c r="F127" s="22" t="s">
        <v>771</v>
      </c>
      <c r="G127" s="22" t="s">
        <v>34</v>
      </c>
      <c r="H127" s="22" t="s">
        <v>5</v>
      </c>
      <c r="I127" s="22" t="s">
        <v>82</v>
      </c>
      <c r="J127" s="29" t="s">
        <v>922</v>
      </c>
      <c r="K127" s="91">
        <v>5839000</v>
      </c>
    </row>
    <row r="128" spans="1:13" ht="36">
      <c r="A128" s="3">
        <v>120</v>
      </c>
      <c r="B128" s="11" t="s">
        <v>0</v>
      </c>
      <c r="C128" s="22" t="s">
        <v>60</v>
      </c>
      <c r="D128" s="22" t="s">
        <v>15</v>
      </c>
      <c r="E128" s="22" t="s">
        <v>138</v>
      </c>
      <c r="F128" s="22" t="s">
        <v>139</v>
      </c>
      <c r="G128" s="22" t="s">
        <v>11</v>
      </c>
      <c r="H128" s="22" t="s">
        <v>5</v>
      </c>
      <c r="I128" s="22" t="s">
        <v>82</v>
      </c>
      <c r="J128" s="29" t="s">
        <v>923</v>
      </c>
      <c r="K128" s="91">
        <f>K129</f>
        <v>81318900</v>
      </c>
    </row>
    <row r="129" spans="1:11" ht="48">
      <c r="A129" s="3">
        <v>121</v>
      </c>
      <c r="B129" s="11" t="s">
        <v>4</v>
      </c>
      <c r="C129" s="22" t="s">
        <v>60</v>
      </c>
      <c r="D129" s="22" t="s">
        <v>15</v>
      </c>
      <c r="E129" s="22" t="s">
        <v>138</v>
      </c>
      <c r="F129" s="22" t="s">
        <v>139</v>
      </c>
      <c r="G129" s="22" t="s">
        <v>34</v>
      </c>
      <c r="H129" s="22" t="s">
        <v>5</v>
      </c>
      <c r="I129" s="22" t="s">
        <v>82</v>
      </c>
      <c r="J129" s="29" t="s">
        <v>140</v>
      </c>
      <c r="K129" s="91">
        <f>50000000+31318900</f>
        <v>81318900</v>
      </c>
    </row>
    <row r="130" spans="1:11">
      <c r="A130" s="3">
        <v>122</v>
      </c>
      <c r="B130" s="11" t="s">
        <v>0</v>
      </c>
      <c r="C130" s="22" t="s">
        <v>60</v>
      </c>
      <c r="D130" s="22" t="s">
        <v>15</v>
      </c>
      <c r="E130" s="22" t="s">
        <v>772</v>
      </c>
      <c r="F130" s="22" t="s">
        <v>66</v>
      </c>
      <c r="G130" s="22" t="s">
        <v>11</v>
      </c>
      <c r="H130" s="22" t="s">
        <v>5</v>
      </c>
      <c r="I130" s="22" t="s">
        <v>82</v>
      </c>
      <c r="J130" s="29" t="s">
        <v>924</v>
      </c>
      <c r="K130" s="91">
        <f>K131</f>
        <v>11700600</v>
      </c>
    </row>
    <row r="131" spans="1:11">
      <c r="A131" s="3">
        <v>123</v>
      </c>
      <c r="B131" s="11" t="s">
        <v>4</v>
      </c>
      <c r="C131" s="22" t="s">
        <v>60</v>
      </c>
      <c r="D131" s="22" t="s">
        <v>15</v>
      </c>
      <c r="E131" s="22" t="s">
        <v>772</v>
      </c>
      <c r="F131" s="22" t="s">
        <v>66</v>
      </c>
      <c r="G131" s="22" t="s">
        <v>34</v>
      </c>
      <c r="H131" s="22" t="s">
        <v>5</v>
      </c>
      <c r="I131" s="22" t="s">
        <v>82</v>
      </c>
      <c r="J131" s="29" t="s">
        <v>925</v>
      </c>
      <c r="K131" s="91">
        <f>K133+K134+K135+K136+K137</f>
        <v>11700600</v>
      </c>
    </row>
    <row r="132" spans="1:11">
      <c r="A132" s="3">
        <v>124</v>
      </c>
      <c r="B132" s="11"/>
      <c r="C132" s="22"/>
      <c r="D132" s="22"/>
      <c r="E132" s="22"/>
      <c r="F132" s="22"/>
      <c r="G132" s="22"/>
      <c r="H132" s="22"/>
      <c r="I132" s="22"/>
      <c r="J132" s="29" t="s">
        <v>64</v>
      </c>
      <c r="K132" s="91"/>
    </row>
    <row r="133" spans="1:11" ht="36">
      <c r="A133" s="3">
        <v>125</v>
      </c>
      <c r="B133" s="11"/>
      <c r="C133" s="22"/>
      <c r="D133" s="22"/>
      <c r="E133" s="22"/>
      <c r="F133" s="22"/>
      <c r="G133" s="22"/>
      <c r="H133" s="22"/>
      <c r="I133" s="22"/>
      <c r="J133" s="29" t="s">
        <v>773</v>
      </c>
      <c r="K133" s="91">
        <v>6527100</v>
      </c>
    </row>
    <row r="134" spans="1:11" ht="48">
      <c r="A134" s="3">
        <v>126</v>
      </c>
      <c r="B134" s="11"/>
      <c r="C134" s="22"/>
      <c r="D134" s="22"/>
      <c r="E134" s="22"/>
      <c r="F134" s="22"/>
      <c r="G134" s="22"/>
      <c r="H134" s="22"/>
      <c r="I134" s="22"/>
      <c r="J134" s="29" t="s">
        <v>774</v>
      </c>
      <c r="K134" s="91">
        <v>22500</v>
      </c>
    </row>
    <row r="135" spans="1:11" ht="60">
      <c r="A135" s="3">
        <v>127</v>
      </c>
      <c r="B135" s="11"/>
      <c r="C135" s="22"/>
      <c r="D135" s="22"/>
      <c r="E135" s="22"/>
      <c r="F135" s="22"/>
      <c r="G135" s="22"/>
      <c r="H135" s="22"/>
      <c r="I135" s="22"/>
      <c r="J135" s="29" t="s">
        <v>775</v>
      </c>
      <c r="K135" s="91">
        <v>2238000</v>
      </c>
    </row>
    <row r="136" spans="1:11" ht="36">
      <c r="A136" s="3">
        <v>128</v>
      </c>
      <c r="B136" s="11"/>
      <c r="C136" s="22"/>
      <c r="D136" s="22"/>
      <c r="E136" s="22"/>
      <c r="F136" s="22"/>
      <c r="G136" s="22"/>
      <c r="H136" s="22"/>
      <c r="I136" s="22"/>
      <c r="J136" s="29" t="s">
        <v>852</v>
      </c>
      <c r="K136" s="91">
        <v>250000</v>
      </c>
    </row>
    <row r="137" spans="1:11" ht="60">
      <c r="A137" s="3">
        <v>129</v>
      </c>
      <c r="B137" s="11"/>
      <c r="C137" s="22"/>
      <c r="D137" s="22"/>
      <c r="E137" s="22"/>
      <c r="F137" s="22"/>
      <c r="G137" s="22"/>
      <c r="H137" s="22"/>
      <c r="I137" s="22"/>
      <c r="J137" s="29" t="s">
        <v>937</v>
      </c>
      <c r="K137" s="91">
        <v>2663000</v>
      </c>
    </row>
    <row r="138" spans="1:11">
      <c r="A138" s="3">
        <v>130</v>
      </c>
      <c r="B138" s="9" t="s">
        <v>0</v>
      </c>
      <c r="C138" s="21" t="s">
        <v>60</v>
      </c>
      <c r="D138" s="21" t="s">
        <v>145</v>
      </c>
      <c r="E138" s="21" t="s">
        <v>11</v>
      </c>
      <c r="F138" s="21" t="s">
        <v>0</v>
      </c>
      <c r="G138" s="21" t="s">
        <v>11</v>
      </c>
      <c r="H138" s="21" t="s">
        <v>5</v>
      </c>
      <c r="I138" s="21" t="s">
        <v>0</v>
      </c>
      <c r="J138" s="7" t="s">
        <v>143</v>
      </c>
      <c r="K138" s="90">
        <f>K139</f>
        <v>5270000</v>
      </c>
    </row>
    <row r="139" spans="1:11">
      <c r="A139" s="3">
        <v>131</v>
      </c>
      <c r="B139" s="11" t="s">
        <v>0</v>
      </c>
      <c r="C139" s="22" t="s">
        <v>60</v>
      </c>
      <c r="D139" s="22" t="s">
        <v>145</v>
      </c>
      <c r="E139" s="22" t="s">
        <v>34</v>
      </c>
      <c r="F139" s="22" t="s">
        <v>0</v>
      </c>
      <c r="G139" s="22" t="s">
        <v>34</v>
      </c>
      <c r="H139" s="22" t="s">
        <v>5</v>
      </c>
      <c r="I139" s="22" t="s">
        <v>82</v>
      </c>
      <c r="J139" s="29" t="s">
        <v>144</v>
      </c>
      <c r="K139" s="91">
        <f>K140</f>
        <v>5270000</v>
      </c>
    </row>
    <row r="140" spans="1:11">
      <c r="A140" s="3">
        <v>132</v>
      </c>
      <c r="B140" s="11" t="s">
        <v>4</v>
      </c>
      <c r="C140" s="22" t="s">
        <v>60</v>
      </c>
      <c r="D140" s="22" t="s">
        <v>145</v>
      </c>
      <c r="E140" s="22" t="s">
        <v>34</v>
      </c>
      <c r="F140" s="22" t="s">
        <v>146</v>
      </c>
      <c r="G140" s="22" t="s">
        <v>34</v>
      </c>
      <c r="H140" s="22" t="s">
        <v>5</v>
      </c>
      <c r="I140" s="22" t="s">
        <v>82</v>
      </c>
      <c r="J140" s="29" t="s">
        <v>144</v>
      </c>
      <c r="K140" s="91">
        <f>4850000+280000+140000</f>
        <v>5270000</v>
      </c>
    </row>
    <row r="141" spans="1:11" ht="36">
      <c r="A141" s="3">
        <v>133</v>
      </c>
      <c r="B141" s="9" t="s">
        <v>0</v>
      </c>
      <c r="C141" s="21" t="s">
        <v>60</v>
      </c>
      <c r="D141" s="21" t="s">
        <v>857</v>
      </c>
      <c r="E141" s="21" t="s">
        <v>11</v>
      </c>
      <c r="F141" s="21" t="s">
        <v>0</v>
      </c>
      <c r="G141" s="21" t="s">
        <v>11</v>
      </c>
      <c r="H141" s="21" t="s">
        <v>5</v>
      </c>
      <c r="I141" s="21" t="s">
        <v>0</v>
      </c>
      <c r="J141" s="80" t="s">
        <v>858</v>
      </c>
      <c r="K141" s="93">
        <f>K142</f>
        <v>-16397986.960000001</v>
      </c>
    </row>
    <row r="142" spans="1:11" ht="24">
      <c r="A142" s="3">
        <v>134</v>
      </c>
      <c r="B142" s="11" t="s">
        <v>0</v>
      </c>
      <c r="C142" s="22" t="s">
        <v>60</v>
      </c>
      <c r="D142" s="22" t="s">
        <v>857</v>
      </c>
      <c r="E142" s="22" t="s">
        <v>11</v>
      </c>
      <c r="F142" s="22" t="s">
        <v>0</v>
      </c>
      <c r="G142" s="22" t="s">
        <v>34</v>
      </c>
      <c r="H142" s="22" t="s">
        <v>5</v>
      </c>
      <c r="I142" s="22" t="s">
        <v>82</v>
      </c>
      <c r="J142" s="29" t="s">
        <v>856</v>
      </c>
      <c r="K142" s="92">
        <f>SUM(K143:K145)</f>
        <v>-16397986.960000001</v>
      </c>
    </row>
    <row r="143" spans="1:11" ht="24">
      <c r="A143" s="3">
        <v>135</v>
      </c>
      <c r="B143" s="11" t="s">
        <v>4</v>
      </c>
      <c r="C143" s="22" t="s">
        <v>60</v>
      </c>
      <c r="D143" s="22" t="s">
        <v>857</v>
      </c>
      <c r="E143" s="22" t="s">
        <v>96</v>
      </c>
      <c r="F143" s="22" t="s">
        <v>860</v>
      </c>
      <c r="G143" s="22" t="s">
        <v>34</v>
      </c>
      <c r="H143" s="22" t="s">
        <v>5</v>
      </c>
      <c r="I143" s="22" t="s">
        <v>82</v>
      </c>
      <c r="J143" s="81" t="s">
        <v>861</v>
      </c>
      <c r="K143" s="92">
        <v>-1106966.55</v>
      </c>
    </row>
    <row r="144" spans="1:11" ht="24">
      <c r="A144" s="3">
        <v>136</v>
      </c>
      <c r="B144" s="11" t="s">
        <v>4</v>
      </c>
      <c r="C144" s="11" t="s">
        <v>60</v>
      </c>
      <c r="D144" s="22" t="s">
        <v>857</v>
      </c>
      <c r="E144" s="22" t="s">
        <v>96</v>
      </c>
      <c r="F144" s="22" t="s">
        <v>97</v>
      </c>
      <c r="G144" s="22" t="s">
        <v>34</v>
      </c>
      <c r="H144" s="22" t="s">
        <v>5</v>
      </c>
      <c r="I144" s="22" t="s">
        <v>82</v>
      </c>
      <c r="J144" s="29" t="s">
        <v>926</v>
      </c>
      <c r="K144" s="92">
        <v>-643969.86</v>
      </c>
    </row>
    <row r="145" spans="1:11" ht="24">
      <c r="A145" s="3">
        <v>137</v>
      </c>
      <c r="B145" s="11" t="s">
        <v>4</v>
      </c>
      <c r="C145" s="22" t="s">
        <v>60</v>
      </c>
      <c r="D145" s="22" t="s">
        <v>857</v>
      </c>
      <c r="E145" s="22" t="s">
        <v>859</v>
      </c>
      <c r="F145" s="22" t="s">
        <v>18</v>
      </c>
      <c r="G145" s="22" t="s">
        <v>34</v>
      </c>
      <c r="H145" s="22" t="s">
        <v>5</v>
      </c>
      <c r="I145" s="22" t="s">
        <v>82</v>
      </c>
      <c r="J145" s="29" t="s">
        <v>927</v>
      </c>
      <c r="K145" s="92">
        <v>-14647050.550000001</v>
      </c>
    </row>
    <row r="146" spans="1:11">
      <c r="A146" s="3">
        <v>138</v>
      </c>
      <c r="B146" s="138"/>
      <c r="C146" s="139"/>
      <c r="D146" s="139"/>
      <c r="E146" s="139"/>
      <c r="F146" s="139"/>
      <c r="G146" s="139"/>
      <c r="H146" s="139"/>
      <c r="I146" s="140"/>
      <c r="J146" s="7" t="s">
        <v>81</v>
      </c>
      <c r="K146" s="96">
        <f>K9+K62</f>
        <v>1016686280.9400001</v>
      </c>
    </row>
    <row r="147" spans="1:11">
      <c r="B147" s="37"/>
      <c r="C147" s="38"/>
      <c r="D147" s="38"/>
      <c r="E147" s="38"/>
      <c r="F147" s="38"/>
      <c r="G147" s="38"/>
      <c r="H147" s="38"/>
      <c r="I147" s="38"/>
    </row>
    <row r="148" spans="1:11">
      <c r="B148" s="37"/>
      <c r="C148" s="38"/>
      <c r="D148" s="38"/>
      <c r="E148" s="38"/>
      <c r="F148" s="38"/>
      <c r="G148" s="38"/>
      <c r="H148" s="38"/>
      <c r="I148" s="38"/>
    </row>
    <row r="149" spans="1:11">
      <c r="B149" s="37"/>
      <c r="C149" s="38"/>
      <c r="D149" s="38"/>
      <c r="E149" s="38"/>
      <c r="F149" s="38"/>
      <c r="G149" s="38"/>
      <c r="H149" s="38"/>
      <c r="I149" s="38"/>
    </row>
    <row r="150" spans="1:11">
      <c r="B150" s="37"/>
      <c r="C150" s="38"/>
      <c r="D150" s="38"/>
      <c r="E150" s="38"/>
      <c r="F150" s="38"/>
      <c r="G150" s="38"/>
      <c r="H150" s="38"/>
      <c r="I150" s="38"/>
    </row>
    <row r="151" spans="1:11">
      <c r="B151" s="37"/>
      <c r="C151" s="38"/>
      <c r="D151" s="38"/>
      <c r="E151" s="38"/>
      <c r="F151" s="38"/>
      <c r="G151" s="38"/>
      <c r="H151" s="38"/>
      <c r="I151" s="38"/>
    </row>
    <row r="152" spans="1:11">
      <c r="B152" s="37"/>
      <c r="C152" s="38"/>
      <c r="D152" s="38"/>
      <c r="E152" s="38"/>
      <c r="F152" s="38"/>
      <c r="G152" s="38"/>
      <c r="H152" s="38"/>
      <c r="I152" s="38"/>
    </row>
    <row r="153" spans="1:11">
      <c r="B153" s="37"/>
      <c r="C153" s="38"/>
      <c r="D153" s="38"/>
      <c r="E153" s="38"/>
      <c r="F153" s="38"/>
      <c r="G153" s="38"/>
      <c r="H153" s="38"/>
      <c r="I153" s="38"/>
    </row>
    <row r="154" spans="1:11">
      <c r="B154" s="37"/>
      <c r="C154" s="38"/>
      <c r="D154" s="38"/>
      <c r="E154" s="38"/>
      <c r="F154" s="38"/>
      <c r="G154" s="38"/>
      <c r="H154" s="38"/>
      <c r="I154" s="38"/>
    </row>
    <row r="155" spans="1:11">
      <c r="B155" s="37"/>
      <c r="C155" s="38"/>
      <c r="D155" s="38"/>
      <c r="E155" s="38"/>
      <c r="F155" s="38"/>
      <c r="G155" s="38"/>
      <c r="H155" s="38"/>
      <c r="I155" s="38"/>
    </row>
    <row r="156" spans="1:11">
      <c r="B156" s="37"/>
      <c r="C156" s="38"/>
      <c r="D156" s="38"/>
      <c r="E156" s="38"/>
      <c r="F156" s="38"/>
      <c r="G156" s="38"/>
      <c r="H156" s="38"/>
      <c r="I156" s="38"/>
    </row>
    <row r="157" spans="1:11">
      <c r="B157" s="37"/>
      <c r="C157" s="38"/>
      <c r="D157" s="38"/>
      <c r="E157" s="38"/>
      <c r="F157" s="38"/>
      <c r="G157" s="38"/>
      <c r="H157" s="38"/>
      <c r="I157" s="38"/>
    </row>
    <row r="158" spans="1:11">
      <c r="B158" s="37"/>
      <c r="C158" s="38"/>
      <c r="D158" s="38"/>
      <c r="E158" s="38"/>
      <c r="F158" s="38"/>
      <c r="G158" s="38"/>
      <c r="H158" s="38"/>
      <c r="I158" s="38"/>
    </row>
    <row r="159" spans="1:11">
      <c r="B159" s="37"/>
      <c r="C159" s="38"/>
      <c r="D159" s="38"/>
      <c r="E159" s="38"/>
      <c r="F159" s="38"/>
      <c r="G159" s="38"/>
      <c r="H159" s="38"/>
      <c r="I159" s="38"/>
    </row>
    <row r="160" spans="1:11">
      <c r="B160" s="37"/>
      <c r="C160" s="38"/>
      <c r="D160" s="38"/>
      <c r="E160" s="38"/>
      <c r="F160" s="38"/>
      <c r="G160" s="38"/>
      <c r="H160" s="38"/>
      <c r="I160" s="38"/>
    </row>
    <row r="161" spans="2:9">
      <c r="B161" s="37"/>
      <c r="C161" s="38"/>
      <c r="D161" s="38"/>
      <c r="E161" s="38"/>
      <c r="F161" s="38"/>
      <c r="G161" s="38"/>
      <c r="H161" s="38"/>
      <c r="I161" s="38"/>
    </row>
    <row r="162" spans="2:9">
      <c r="B162" s="37"/>
      <c r="C162" s="38"/>
      <c r="D162" s="38"/>
      <c r="E162" s="38"/>
      <c r="F162" s="38"/>
      <c r="G162" s="38"/>
      <c r="H162" s="38"/>
      <c r="I162" s="38"/>
    </row>
    <row r="163" spans="2:9">
      <c r="B163" s="37"/>
      <c r="C163" s="38"/>
      <c r="D163" s="38"/>
      <c r="E163" s="38"/>
      <c r="F163" s="38"/>
      <c r="G163" s="38"/>
      <c r="H163" s="38"/>
      <c r="I163" s="38"/>
    </row>
    <row r="164" spans="2:9">
      <c r="B164" s="37"/>
      <c r="C164" s="38"/>
      <c r="D164" s="38"/>
      <c r="E164" s="38"/>
      <c r="F164" s="38"/>
      <c r="G164" s="38"/>
      <c r="H164" s="38"/>
      <c r="I164" s="38"/>
    </row>
    <row r="165" spans="2:9">
      <c r="B165" s="37"/>
      <c r="C165" s="38"/>
      <c r="D165" s="38"/>
      <c r="E165" s="38"/>
      <c r="F165" s="38"/>
      <c r="G165" s="38"/>
      <c r="H165" s="38"/>
      <c r="I165" s="38"/>
    </row>
    <row r="166" spans="2:9">
      <c r="B166" s="37"/>
      <c r="C166" s="38"/>
      <c r="D166" s="38"/>
      <c r="E166" s="38"/>
      <c r="F166" s="38"/>
      <c r="G166" s="38"/>
      <c r="H166" s="38"/>
      <c r="I166" s="38"/>
    </row>
    <row r="167" spans="2:9">
      <c r="B167" s="37"/>
      <c r="C167" s="38"/>
      <c r="D167" s="38"/>
      <c r="E167" s="38"/>
      <c r="F167" s="38"/>
      <c r="G167" s="38"/>
      <c r="H167" s="38"/>
      <c r="I167" s="38"/>
    </row>
    <row r="168" spans="2:9">
      <c r="B168" s="37"/>
      <c r="C168" s="38"/>
      <c r="D168" s="38"/>
      <c r="E168" s="38"/>
      <c r="F168" s="38"/>
      <c r="G168" s="38"/>
      <c r="H168" s="38"/>
      <c r="I168" s="38"/>
    </row>
    <row r="169" spans="2:9">
      <c r="B169" s="37"/>
      <c r="C169" s="38"/>
      <c r="D169" s="38"/>
      <c r="E169" s="38"/>
      <c r="F169" s="38"/>
      <c r="G169" s="38"/>
      <c r="H169" s="38"/>
      <c r="I169" s="38"/>
    </row>
    <row r="170" spans="2:9">
      <c r="B170" s="37"/>
      <c r="C170" s="38"/>
      <c r="D170" s="38"/>
      <c r="E170" s="38"/>
      <c r="F170" s="38"/>
      <c r="G170" s="38"/>
      <c r="H170" s="38"/>
      <c r="I170" s="38"/>
    </row>
    <row r="171" spans="2:9">
      <c r="B171" s="37"/>
      <c r="C171" s="38"/>
      <c r="D171" s="38"/>
      <c r="E171" s="38"/>
      <c r="F171" s="38"/>
      <c r="G171" s="38"/>
      <c r="H171" s="38"/>
      <c r="I171" s="38"/>
    </row>
    <row r="172" spans="2:9">
      <c r="B172" s="37"/>
      <c r="C172" s="38"/>
      <c r="D172" s="38"/>
      <c r="E172" s="38"/>
      <c r="F172" s="38"/>
      <c r="G172" s="38"/>
      <c r="H172" s="38"/>
      <c r="I172" s="38"/>
    </row>
    <row r="173" spans="2:9">
      <c r="B173" s="37"/>
      <c r="C173" s="38"/>
      <c r="D173" s="38"/>
      <c r="E173" s="38"/>
      <c r="F173" s="38"/>
      <c r="G173" s="38"/>
      <c r="H173" s="38"/>
      <c r="I173" s="38"/>
    </row>
    <row r="174" spans="2:9">
      <c r="B174" s="37"/>
      <c r="C174" s="38"/>
      <c r="D174" s="38"/>
      <c r="E174" s="38"/>
      <c r="F174" s="38"/>
      <c r="G174" s="38"/>
      <c r="H174" s="38"/>
      <c r="I174" s="38"/>
    </row>
    <row r="175" spans="2:9">
      <c r="B175" s="37"/>
      <c r="C175" s="38"/>
      <c r="D175" s="38"/>
      <c r="E175" s="38"/>
      <c r="F175" s="38"/>
      <c r="G175" s="38"/>
      <c r="H175" s="38"/>
      <c r="I175" s="38"/>
    </row>
    <row r="176" spans="2:9">
      <c r="B176" s="37"/>
      <c r="C176" s="38"/>
      <c r="D176" s="38"/>
      <c r="E176" s="38"/>
      <c r="F176" s="38"/>
      <c r="G176" s="38"/>
      <c r="H176" s="38"/>
      <c r="I176" s="38"/>
    </row>
    <row r="177" spans="2:9">
      <c r="B177" s="37"/>
      <c r="C177" s="38"/>
      <c r="D177" s="38"/>
      <c r="E177" s="38"/>
      <c r="F177" s="38"/>
      <c r="G177" s="38"/>
      <c r="H177" s="38"/>
      <c r="I177" s="38"/>
    </row>
    <row r="178" spans="2:9">
      <c r="B178" s="37"/>
      <c r="C178" s="38"/>
      <c r="D178" s="38"/>
      <c r="E178" s="38"/>
      <c r="F178" s="38"/>
      <c r="G178" s="38"/>
      <c r="H178" s="38"/>
      <c r="I178" s="38"/>
    </row>
    <row r="179" spans="2:9">
      <c r="B179" s="37"/>
      <c r="C179" s="38"/>
      <c r="D179" s="38"/>
      <c r="E179" s="38"/>
      <c r="F179" s="38"/>
      <c r="G179" s="38"/>
      <c r="H179" s="38"/>
      <c r="I179" s="38"/>
    </row>
    <row r="180" spans="2:9">
      <c r="B180" s="37"/>
      <c r="C180" s="38"/>
      <c r="D180" s="38"/>
      <c r="E180" s="38"/>
      <c r="F180" s="38"/>
      <c r="G180" s="38"/>
      <c r="H180" s="38"/>
      <c r="I180" s="38"/>
    </row>
    <row r="181" spans="2:9">
      <c r="B181" s="37"/>
      <c r="C181" s="38"/>
      <c r="D181" s="38"/>
      <c r="E181" s="38"/>
      <c r="F181" s="38"/>
      <c r="G181" s="38"/>
      <c r="H181" s="38"/>
      <c r="I181" s="38"/>
    </row>
    <row r="182" spans="2:9">
      <c r="B182" s="37"/>
      <c r="C182" s="38"/>
      <c r="D182" s="38"/>
      <c r="E182" s="38"/>
      <c r="F182" s="38"/>
      <c r="G182" s="38"/>
      <c r="H182" s="38"/>
      <c r="I182" s="38"/>
    </row>
    <row r="183" spans="2:9">
      <c r="B183" s="37"/>
      <c r="C183" s="38"/>
      <c r="D183" s="38"/>
      <c r="E183" s="38"/>
      <c r="F183" s="38"/>
      <c r="G183" s="38"/>
      <c r="H183" s="38"/>
      <c r="I183" s="38"/>
    </row>
    <row r="184" spans="2:9">
      <c r="B184" s="37"/>
      <c r="C184" s="38"/>
      <c r="D184" s="38"/>
      <c r="E184" s="38"/>
      <c r="F184" s="38"/>
      <c r="G184" s="38"/>
      <c r="H184" s="38"/>
      <c r="I184" s="38"/>
    </row>
    <row r="185" spans="2:9">
      <c r="B185" s="37"/>
      <c r="C185" s="38"/>
      <c r="D185" s="38"/>
      <c r="E185" s="38"/>
      <c r="F185" s="38"/>
      <c r="G185" s="38"/>
      <c r="H185" s="38"/>
      <c r="I185" s="38"/>
    </row>
    <row r="186" spans="2:9">
      <c r="B186" s="37"/>
      <c r="C186" s="38"/>
      <c r="D186" s="38"/>
      <c r="E186" s="38"/>
      <c r="F186" s="38"/>
      <c r="G186" s="38"/>
      <c r="H186" s="38"/>
      <c r="I186" s="38"/>
    </row>
    <row r="187" spans="2:9">
      <c r="B187" s="37"/>
      <c r="C187" s="38"/>
      <c r="D187" s="38"/>
      <c r="E187" s="38"/>
      <c r="F187" s="38"/>
      <c r="G187" s="38"/>
      <c r="H187" s="38"/>
      <c r="I187" s="38"/>
    </row>
    <row r="188" spans="2:9">
      <c r="B188" s="37"/>
      <c r="C188" s="38"/>
      <c r="D188" s="38"/>
      <c r="E188" s="38"/>
      <c r="F188" s="38"/>
      <c r="G188" s="38"/>
      <c r="H188" s="38"/>
      <c r="I188" s="38"/>
    </row>
    <row r="189" spans="2:9">
      <c r="B189" s="37"/>
      <c r="C189" s="38"/>
      <c r="D189" s="38"/>
      <c r="E189" s="38"/>
      <c r="F189" s="38"/>
      <c r="G189" s="38"/>
      <c r="H189" s="38"/>
      <c r="I189" s="38"/>
    </row>
    <row r="190" spans="2:9">
      <c r="B190" s="37"/>
      <c r="C190" s="38"/>
      <c r="D190" s="38"/>
      <c r="E190" s="38"/>
      <c r="F190" s="38"/>
      <c r="G190" s="38"/>
      <c r="H190" s="38"/>
      <c r="I190" s="38"/>
    </row>
    <row r="191" spans="2:9">
      <c r="B191" s="37"/>
      <c r="C191" s="38"/>
      <c r="D191" s="38"/>
      <c r="E191" s="38"/>
      <c r="F191" s="38"/>
      <c r="G191" s="38"/>
      <c r="H191" s="38"/>
      <c r="I191" s="38"/>
    </row>
    <row r="192" spans="2:9">
      <c r="B192" s="37"/>
      <c r="C192" s="38"/>
      <c r="D192" s="38"/>
      <c r="E192" s="38"/>
      <c r="F192" s="38"/>
      <c r="G192" s="38"/>
      <c r="H192" s="38"/>
      <c r="I192" s="38"/>
    </row>
    <row r="193" spans="2:9">
      <c r="B193" s="37"/>
      <c r="C193" s="38"/>
      <c r="D193" s="38"/>
      <c r="E193" s="38"/>
      <c r="F193" s="38"/>
      <c r="G193" s="38"/>
      <c r="H193" s="38"/>
      <c r="I193" s="38"/>
    </row>
    <row r="194" spans="2:9">
      <c r="B194" s="37"/>
      <c r="C194" s="38"/>
      <c r="D194" s="38"/>
      <c r="E194" s="38"/>
      <c r="F194" s="38"/>
      <c r="G194" s="38"/>
      <c r="H194" s="38"/>
      <c r="I194" s="38"/>
    </row>
    <row r="195" spans="2:9">
      <c r="B195" s="37"/>
      <c r="C195" s="38"/>
      <c r="D195" s="38"/>
      <c r="E195" s="38"/>
      <c r="F195" s="38"/>
      <c r="G195" s="38"/>
      <c r="H195" s="38"/>
      <c r="I195" s="38"/>
    </row>
    <row r="196" spans="2:9">
      <c r="B196" s="37"/>
      <c r="C196" s="38"/>
      <c r="D196" s="38"/>
      <c r="E196" s="38"/>
      <c r="F196" s="38"/>
      <c r="G196" s="38"/>
      <c r="H196" s="38"/>
      <c r="I196" s="38"/>
    </row>
    <row r="197" spans="2:9">
      <c r="B197" s="37"/>
      <c r="C197" s="38"/>
      <c r="D197" s="38"/>
      <c r="E197" s="38"/>
      <c r="F197" s="38"/>
      <c r="G197" s="38"/>
      <c r="H197" s="38"/>
      <c r="I197" s="38"/>
    </row>
    <row r="198" spans="2:9">
      <c r="B198" s="37"/>
      <c r="C198" s="38"/>
      <c r="D198" s="38"/>
      <c r="E198" s="38"/>
      <c r="F198" s="38"/>
      <c r="G198" s="38"/>
      <c r="H198" s="38"/>
      <c r="I198" s="38"/>
    </row>
    <row r="199" spans="2:9">
      <c r="B199" s="37"/>
      <c r="C199" s="38"/>
      <c r="D199" s="38"/>
      <c r="E199" s="38"/>
      <c r="F199" s="38"/>
      <c r="G199" s="38"/>
      <c r="H199" s="38"/>
      <c r="I199" s="38"/>
    </row>
    <row r="200" spans="2:9">
      <c r="B200" s="37"/>
      <c r="C200" s="38"/>
      <c r="D200" s="38"/>
      <c r="E200" s="38"/>
      <c r="F200" s="38"/>
      <c r="G200" s="38"/>
      <c r="H200" s="38"/>
      <c r="I200" s="38"/>
    </row>
    <row r="201" spans="2:9">
      <c r="B201" s="37"/>
      <c r="C201" s="38"/>
      <c r="D201" s="38"/>
      <c r="E201" s="38"/>
      <c r="F201" s="38"/>
      <c r="G201" s="38"/>
      <c r="H201" s="38"/>
      <c r="I201" s="38"/>
    </row>
    <row r="202" spans="2:9">
      <c r="B202" s="37"/>
      <c r="C202" s="38"/>
      <c r="D202" s="38"/>
      <c r="E202" s="38"/>
      <c r="F202" s="38"/>
      <c r="G202" s="38"/>
      <c r="H202" s="38"/>
      <c r="I202" s="38"/>
    </row>
    <row r="203" spans="2:9">
      <c r="B203" s="37"/>
      <c r="C203" s="38"/>
      <c r="D203" s="38"/>
      <c r="E203" s="38"/>
      <c r="F203" s="38"/>
      <c r="G203" s="38"/>
      <c r="H203" s="38"/>
      <c r="I203" s="38"/>
    </row>
    <row r="204" spans="2:9">
      <c r="B204" s="37"/>
      <c r="C204" s="38"/>
      <c r="D204" s="38"/>
      <c r="E204" s="38"/>
      <c r="F204" s="38"/>
      <c r="G204" s="38"/>
      <c r="H204" s="38"/>
      <c r="I204" s="38"/>
    </row>
    <row r="205" spans="2:9">
      <c r="B205" s="37"/>
      <c r="C205" s="38"/>
      <c r="D205" s="38"/>
      <c r="E205" s="38"/>
      <c r="F205" s="38"/>
      <c r="G205" s="38"/>
      <c r="H205" s="38"/>
      <c r="I205" s="38"/>
    </row>
    <row r="206" spans="2:9">
      <c r="B206" s="37"/>
      <c r="C206" s="38"/>
      <c r="D206" s="38"/>
      <c r="E206" s="38"/>
      <c r="F206" s="38"/>
      <c r="G206" s="38"/>
      <c r="H206" s="38"/>
      <c r="I206" s="38"/>
    </row>
    <row r="207" spans="2:9">
      <c r="B207" s="37"/>
      <c r="C207" s="38"/>
      <c r="D207" s="38"/>
      <c r="E207" s="38"/>
      <c r="F207" s="38"/>
      <c r="G207" s="38"/>
      <c r="H207" s="38"/>
      <c r="I207" s="38"/>
    </row>
    <row r="208" spans="2:9">
      <c r="B208" s="37"/>
      <c r="C208" s="38"/>
      <c r="D208" s="38"/>
      <c r="E208" s="38"/>
      <c r="F208" s="38"/>
      <c r="G208" s="38"/>
      <c r="H208" s="38"/>
      <c r="I208" s="38"/>
    </row>
    <row r="209" spans="2:9">
      <c r="B209" s="37"/>
      <c r="C209" s="38"/>
      <c r="D209" s="38"/>
      <c r="E209" s="38"/>
      <c r="F209" s="38"/>
      <c r="G209" s="38"/>
      <c r="H209" s="38"/>
      <c r="I209" s="38"/>
    </row>
    <row r="210" spans="2:9">
      <c r="B210" s="37"/>
      <c r="C210" s="38"/>
      <c r="D210" s="38"/>
      <c r="E210" s="38"/>
      <c r="F210" s="38"/>
      <c r="G210" s="38"/>
      <c r="H210" s="38"/>
      <c r="I210" s="38"/>
    </row>
    <row r="211" spans="2:9">
      <c r="B211" s="37"/>
      <c r="C211" s="38"/>
      <c r="D211" s="38"/>
      <c r="E211" s="38"/>
      <c r="F211" s="38"/>
      <c r="G211" s="38"/>
      <c r="H211" s="38"/>
      <c r="I211" s="38"/>
    </row>
    <row r="212" spans="2:9">
      <c r="B212" s="37"/>
      <c r="C212" s="38"/>
      <c r="D212" s="38"/>
      <c r="E212" s="38"/>
      <c r="F212" s="38"/>
      <c r="G212" s="38"/>
      <c r="H212" s="38"/>
      <c r="I212" s="38"/>
    </row>
    <row r="213" spans="2:9">
      <c r="B213" s="37"/>
      <c r="C213" s="38"/>
      <c r="D213" s="38"/>
      <c r="E213" s="38"/>
      <c r="F213" s="38"/>
      <c r="G213" s="38"/>
      <c r="H213" s="38"/>
      <c r="I213" s="38"/>
    </row>
    <row r="214" spans="2:9">
      <c r="B214" s="37"/>
      <c r="C214" s="38"/>
      <c r="D214" s="38"/>
      <c r="E214" s="38"/>
      <c r="F214" s="38"/>
      <c r="G214" s="38"/>
      <c r="H214" s="38"/>
      <c r="I214" s="38"/>
    </row>
    <row r="215" spans="2:9">
      <c r="B215" s="37"/>
      <c r="C215" s="38"/>
      <c r="D215" s="38"/>
      <c r="E215" s="38"/>
      <c r="F215" s="38"/>
      <c r="G215" s="38"/>
      <c r="H215" s="38"/>
      <c r="I215" s="38"/>
    </row>
    <row r="216" spans="2:9">
      <c r="B216" s="37"/>
      <c r="C216" s="38"/>
      <c r="D216" s="38"/>
      <c r="E216" s="38"/>
      <c r="F216" s="38"/>
      <c r="G216" s="38"/>
      <c r="H216" s="38"/>
      <c r="I216" s="38"/>
    </row>
    <row r="217" spans="2:9">
      <c r="B217" s="37"/>
      <c r="C217" s="38"/>
      <c r="D217" s="38"/>
      <c r="E217" s="38"/>
      <c r="F217" s="38"/>
      <c r="G217" s="38"/>
      <c r="H217" s="38"/>
      <c r="I217" s="38"/>
    </row>
    <row r="218" spans="2:9">
      <c r="B218" s="37"/>
      <c r="C218" s="38"/>
      <c r="D218" s="38"/>
      <c r="E218" s="38"/>
      <c r="F218" s="38"/>
      <c r="G218" s="38"/>
      <c r="H218" s="38"/>
      <c r="I218" s="38"/>
    </row>
    <row r="219" spans="2:9">
      <c r="B219" s="37"/>
      <c r="C219" s="38"/>
      <c r="D219" s="38"/>
      <c r="E219" s="38"/>
      <c r="F219" s="38"/>
      <c r="G219" s="38"/>
      <c r="H219" s="38"/>
      <c r="I219" s="38"/>
    </row>
    <row r="220" spans="2:9">
      <c r="B220" s="37"/>
      <c r="C220" s="38"/>
      <c r="D220" s="38"/>
      <c r="E220" s="38"/>
      <c r="F220" s="38"/>
      <c r="G220" s="38"/>
      <c r="H220" s="38"/>
      <c r="I220" s="38"/>
    </row>
    <row r="221" spans="2:9">
      <c r="B221" s="37"/>
      <c r="C221" s="38"/>
      <c r="D221" s="38"/>
      <c r="E221" s="38"/>
      <c r="F221" s="38"/>
      <c r="G221" s="38"/>
      <c r="H221" s="38"/>
      <c r="I221" s="38"/>
    </row>
    <row r="222" spans="2:9">
      <c r="B222" s="37"/>
      <c r="C222" s="38"/>
      <c r="D222" s="38"/>
      <c r="E222" s="38"/>
      <c r="F222" s="38"/>
      <c r="G222" s="38"/>
      <c r="H222" s="38"/>
      <c r="I222" s="38"/>
    </row>
    <row r="223" spans="2:9">
      <c r="B223" s="37"/>
      <c r="C223" s="38"/>
      <c r="D223" s="38"/>
      <c r="E223" s="38"/>
      <c r="F223" s="38"/>
      <c r="G223" s="38"/>
      <c r="H223" s="38"/>
      <c r="I223" s="38"/>
    </row>
    <row r="224" spans="2:9">
      <c r="B224" s="37"/>
      <c r="C224" s="38"/>
      <c r="D224" s="38"/>
      <c r="E224" s="38"/>
      <c r="F224" s="38"/>
      <c r="G224" s="38"/>
      <c r="H224" s="38"/>
      <c r="I224" s="38"/>
    </row>
    <row r="225" spans="2:9">
      <c r="B225" s="37"/>
      <c r="C225" s="38"/>
      <c r="D225" s="38"/>
      <c r="E225" s="38"/>
      <c r="F225" s="38"/>
      <c r="G225" s="38"/>
      <c r="H225" s="38"/>
      <c r="I225" s="38"/>
    </row>
    <row r="226" spans="2:9">
      <c r="B226" s="37"/>
      <c r="C226" s="38"/>
      <c r="D226" s="38"/>
      <c r="E226" s="38"/>
      <c r="F226" s="38"/>
      <c r="G226" s="38"/>
      <c r="H226" s="38"/>
      <c r="I226" s="38"/>
    </row>
    <row r="227" spans="2:9">
      <c r="B227" s="37"/>
      <c r="C227" s="38"/>
      <c r="D227" s="38"/>
      <c r="E227" s="38"/>
      <c r="F227" s="38"/>
      <c r="G227" s="38"/>
      <c r="H227" s="38"/>
      <c r="I227" s="38"/>
    </row>
    <row r="228" spans="2:9">
      <c r="B228" s="37"/>
      <c r="C228" s="38"/>
      <c r="D228" s="38"/>
      <c r="E228" s="38"/>
      <c r="F228" s="38"/>
      <c r="G228" s="38"/>
      <c r="H228" s="38"/>
      <c r="I228" s="38"/>
    </row>
    <row r="229" spans="2:9">
      <c r="B229" s="37"/>
      <c r="C229" s="38"/>
      <c r="D229" s="38"/>
      <c r="E229" s="38"/>
      <c r="F229" s="38"/>
      <c r="G229" s="38"/>
      <c r="H229" s="38"/>
      <c r="I229" s="38"/>
    </row>
    <row r="230" spans="2:9">
      <c r="B230" s="37"/>
      <c r="C230" s="38"/>
      <c r="D230" s="38"/>
      <c r="E230" s="38"/>
      <c r="F230" s="38"/>
      <c r="G230" s="38"/>
      <c r="H230" s="38"/>
      <c r="I230" s="38"/>
    </row>
    <row r="231" spans="2:9">
      <c r="B231" s="37"/>
      <c r="C231" s="38"/>
      <c r="D231" s="38"/>
      <c r="E231" s="38"/>
      <c r="F231" s="38"/>
      <c r="G231" s="38"/>
      <c r="H231" s="38"/>
      <c r="I231" s="38"/>
    </row>
    <row r="232" spans="2:9">
      <c r="B232" s="37"/>
      <c r="C232" s="38"/>
      <c r="D232" s="38"/>
      <c r="E232" s="38"/>
      <c r="F232" s="38"/>
      <c r="G232" s="38"/>
      <c r="H232" s="38"/>
      <c r="I232" s="38"/>
    </row>
    <row r="233" spans="2:9">
      <c r="B233" s="37"/>
      <c r="C233" s="38"/>
      <c r="D233" s="38"/>
      <c r="E233" s="38"/>
      <c r="F233" s="38"/>
      <c r="G233" s="38"/>
      <c r="H233" s="38"/>
      <c r="I233" s="38"/>
    </row>
    <row r="234" spans="2:9">
      <c r="B234" s="37"/>
      <c r="C234" s="38"/>
      <c r="D234" s="38"/>
      <c r="E234" s="38"/>
      <c r="F234" s="38"/>
      <c r="G234" s="38"/>
      <c r="H234" s="38"/>
      <c r="I234" s="38"/>
    </row>
    <row r="235" spans="2:9">
      <c r="B235" s="37"/>
      <c r="C235" s="38"/>
      <c r="D235" s="38"/>
      <c r="E235" s="38"/>
      <c r="F235" s="38"/>
      <c r="G235" s="38"/>
      <c r="H235" s="38"/>
      <c r="I235" s="38"/>
    </row>
    <row r="236" spans="2:9">
      <c r="B236" s="37"/>
      <c r="C236" s="38"/>
      <c r="D236" s="38"/>
      <c r="E236" s="38"/>
      <c r="F236" s="38"/>
      <c r="G236" s="38"/>
      <c r="H236" s="38"/>
      <c r="I236" s="38"/>
    </row>
    <row r="237" spans="2:9">
      <c r="B237" s="37"/>
      <c r="C237" s="38"/>
      <c r="D237" s="38"/>
      <c r="E237" s="38"/>
      <c r="F237" s="38"/>
      <c r="G237" s="38"/>
      <c r="H237" s="38"/>
      <c r="I237" s="38"/>
    </row>
    <row r="238" spans="2:9">
      <c r="B238" s="37"/>
      <c r="C238" s="38"/>
      <c r="D238" s="38"/>
      <c r="E238" s="38"/>
      <c r="F238" s="38"/>
      <c r="G238" s="38"/>
      <c r="H238" s="38"/>
      <c r="I238" s="38"/>
    </row>
    <row r="239" spans="2:9">
      <c r="B239" s="37"/>
      <c r="C239" s="38"/>
      <c r="D239" s="38"/>
      <c r="E239" s="38"/>
      <c r="F239" s="38"/>
      <c r="G239" s="38"/>
      <c r="H239" s="38"/>
      <c r="I239" s="38"/>
    </row>
    <row r="240" spans="2:9">
      <c r="B240" s="37"/>
      <c r="C240" s="38"/>
      <c r="D240" s="38"/>
      <c r="E240" s="38"/>
      <c r="F240" s="38"/>
      <c r="G240" s="38"/>
      <c r="H240" s="38"/>
      <c r="I240" s="38"/>
    </row>
    <row r="241" spans="2:9">
      <c r="B241" s="37"/>
      <c r="C241" s="38"/>
      <c r="D241" s="38"/>
      <c r="E241" s="38"/>
      <c r="F241" s="38"/>
      <c r="G241" s="38"/>
      <c r="H241" s="38"/>
      <c r="I241" s="38"/>
    </row>
    <row r="242" spans="2:9">
      <c r="B242" s="37"/>
      <c r="C242" s="38"/>
      <c r="D242" s="38"/>
      <c r="E242" s="38"/>
      <c r="F242" s="38"/>
      <c r="G242" s="38"/>
      <c r="H242" s="38"/>
      <c r="I242" s="38"/>
    </row>
    <row r="243" spans="2:9">
      <c r="B243" s="37"/>
      <c r="C243" s="38"/>
      <c r="D243" s="38"/>
      <c r="E243" s="38"/>
      <c r="F243" s="38"/>
      <c r="G243" s="38"/>
      <c r="H243" s="38"/>
      <c r="I243" s="38"/>
    </row>
    <row r="244" spans="2:9">
      <c r="B244" s="37"/>
      <c r="C244" s="38"/>
      <c r="D244" s="38"/>
      <c r="E244" s="38"/>
      <c r="F244" s="38"/>
      <c r="G244" s="38"/>
      <c r="H244" s="38"/>
      <c r="I244" s="38"/>
    </row>
    <row r="245" spans="2:9">
      <c r="B245" s="37"/>
      <c r="C245" s="38"/>
      <c r="D245" s="38"/>
      <c r="E245" s="38"/>
      <c r="F245" s="38"/>
      <c r="G245" s="38"/>
      <c r="H245" s="38"/>
      <c r="I245" s="38"/>
    </row>
    <row r="246" spans="2:9">
      <c r="B246" s="37"/>
      <c r="C246" s="38"/>
      <c r="D246" s="38"/>
      <c r="E246" s="38"/>
      <c r="F246" s="38"/>
      <c r="G246" s="38"/>
      <c r="H246" s="38"/>
      <c r="I246" s="38"/>
    </row>
    <row r="247" spans="2:9">
      <c r="B247" s="37"/>
      <c r="C247" s="38"/>
      <c r="D247" s="38"/>
      <c r="E247" s="38"/>
      <c r="F247" s="38"/>
      <c r="G247" s="38"/>
      <c r="H247" s="38"/>
      <c r="I247" s="38"/>
    </row>
    <row r="248" spans="2:9">
      <c r="B248" s="37"/>
      <c r="C248" s="38"/>
      <c r="D248" s="38"/>
      <c r="E248" s="38"/>
      <c r="F248" s="38"/>
      <c r="G248" s="38"/>
      <c r="H248" s="38"/>
      <c r="I248" s="38"/>
    </row>
    <row r="249" spans="2:9">
      <c r="B249" s="37"/>
      <c r="C249" s="38"/>
      <c r="D249" s="38"/>
      <c r="E249" s="38"/>
      <c r="F249" s="38"/>
      <c r="G249" s="38"/>
      <c r="H249" s="38"/>
      <c r="I249" s="38"/>
    </row>
    <row r="250" spans="2:9">
      <c r="B250" s="37"/>
      <c r="C250" s="38"/>
      <c r="D250" s="38"/>
      <c r="E250" s="38"/>
      <c r="F250" s="38"/>
      <c r="G250" s="38"/>
      <c r="H250" s="38"/>
      <c r="I250" s="38"/>
    </row>
    <row r="251" spans="2:9">
      <c r="B251" s="37"/>
      <c r="C251" s="38"/>
      <c r="D251" s="38"/>
      <c r="E251" s="38"/>
      <c r="F251" s="38"/>
      <c r="G251" s="38"/>
      <c r="H251" s="38"/>
      <c r="I251" s="38"/>
    </row>
    <row r="252" spans="2:9">
      <c r="B252" s="37"/>
      <c r="C252" s="38"/>
      <c r="D252" s="38"/>
      <c r="E252" s="38"/>
      <c r="F252" s="38"/>
      <c r="G252" s="38"/>
      <c r="H252" s="38"/>
      <c r="I252" s="38"/>
    </row>
    <row r="253" spans="2:9">
      <c r="B253" s="37"/>
      <c r="C253" s="38"/>
      <c r="D253" s="38"/>
      <c r="E253" s="38"/>
      <c r="F253" s="38"/>
      <c r="G253" s="38"/>
      <c r="H253" s="38"/>
      <c r="I253" s="38"/>
    </row>
    <row r="254" spans="2:9">
      <c r="B254" s="37"/>
      <c r="C254" s="38"/>
      <c r="D254" s="38"/>
      <c r="E254" s="38"/>
      <c r="F254" s="38"/>
      <c r="G254" s="38"/>
      <c r="H254" s="38"/>
      <c r="I254" s="38"/>
    </row>
    <row r="255" spans="2:9">
      <c r="B255" s="37"/>
      <c r="C255" s="38"/>
      <c r="D255" s="38"/>
      <c r="E255" s="38"/>
      <c r="F255" s="38"/>
      <c r="G255" s="38"/>
      <c r="H255" s="38"/>
      <c r="I255" s="38"/>
    </row>
    <row r="256" spans="2:9">
      <c r="B256" s="37"/>
      <c r="C256" s="38"/>
      <c r="D256" s="38"/>
      <c r="E256" s="38"/>
      <c r="F256" s="38"/>
      <c r="G256" s="38"/>
      <c r="H256" s="38"/>
      <c r="I256" s="38"/>
    </row>
    <row r="257" spans="2:9">
      <c r="B257" s="37"/>
      <c r="C257" s="38"/>
      <c r="D257" s="38"/>
      <c r="E257" s="38"/>
      <c r="F257" s="38"/>
      <c r="G257" s="38"/>
      <c r="H257" s="38"/>
      <c r="I257" s="38"/>
    </row>
    <row r="258" spans="2:9">
      <c r="B258" s="37"/>
      <c r="C258" s="38"/>
      <c r="D258" s="38"/>
      <c r="E258" s="38"/>
      <c r="F258" s="38"/>
      <c r="G258" s="38"/>
      <c r="H258" s="38"/>
      <c r="I258" s="38"/>
    </row>
    <row r="259" spans="2:9">
      <c r="B259" s="37"/>
      <c r="C259" s="38"/>
      <c r="D259" s="38"/>
      <c r="E259" s="38"/>
      <c r="F259" s="38"/>
      <c r="G259" s="38"/>
      <c r="H259" s="38"/>
      <c r="I259" s="38"/>
    </row>
    <row r="260" spans="2:9">
      <c r="B260" s="37"/>
      <c r="C260" s="38"/>
      <c r="D260" s="38"/>
      <c r="E260" s="38"/>
      <c r="F260" s="38"/>
      <c r="G260" s="38"/>
      <c r="H260" s="38"/>
      <c r="I260" s="38"/>
    </row>
    <row r="261" spans="2:9">
      <c r="B261" s="37"/>
      <c r="C261" s="38"/>
      <c r="D261" s="38"/>
      <c r="E261" s="38"/>
      <c r="F261" s="38"/>
      <c r="G261" s="38"/>
      <c r="H261" s="38"/>
      <c r="I261" s="38"/>
    </row>
    <row r="262" spans="2:9">
      <c r="B262" s="37"/>
      <c r="C262" s="38"/>
      <c r="D262" s="38"/>
      <c r="E262" s="38"/>
      <c r="F262" s="38"/>
      <c r="G262" s="38"/>
      <c r="H262" s="38"/>
      <c r="I262" s="38"/>
    </row>
    <row r="263" spans="2:9">
      <c r="B263" s="37"/>
      <c r="C263" s="38"/>
      <c r="D263" s="38"/>
      <c r="E263" s="38"/>
      <c r="F263" s="38"/>
      <c r="G263" s="38"/>
      <c r="H263" s="38"/>
      <c r="I263" s="38"/>
    </row>
    <row r="264" spans="2:9">
      <c r="B264" s="37"/>
      <c r="C264" s="38"/>
      <c r="D264" s="38"/>
      <c r="E264" s="38"/>
      <c r="F264" s="38"/>
      <c r="G264" s="38"/>
      <c r="H264" s="38"/>
      <c r="I264" s="38"/>
    </row>
    <row r="265" spans="2:9">
      <c r="B265" s="37"/>
      <c r="C265" s="38"/>
      <c r="D265" s="38"/>
      <c r="E265" s="38"/>
      <c r="F265" s="38"/>
      <c r="G265" s="38"/>
      <c r="H265" s="38"/>
      <c r="I265" s="38"/>
    </row>
    <row r="266" spans="2:9">
      <c r="B266" s="37"/>
      <c r="C266" s="38"/>
      <c r="D266" s="38"/>
      <c r="E266" s="38"/>
      <c r="F266" s="38"/>
      <c r="G266" s="38"/>
      <c r="H266" s="38"/>
      <c r="I266" s="38"/>
    </row>
    <row r="267" spans="2:9">
      <c r="B267" s="37"/>
      <c r="C267" s="38"/>
      <c r="D267" s="38"/>
      <c r="E267" s="38"/>
      <c r="F267" s="38"/>
      <c r="G267" s="38"/>
      <c r="H267" s="38"/>
      <c r="I267" s="38"/>
    </row>
    <row r="268" spans="2:9">
      <c r="B268" s="37"/>
      <c r="C268" s="38"/>
      <c r="D268" s="38"/>
      <c r="E268" s="38"/>
      <c r="F268" s="38"/>
      <c r="G268" s="38"/>
      <c r="H268" s="38"/>
      <c r="I268" s="38"/>
    </row>
    <row r="269" spans="2:9">
      <c r="B269" s="37"/>
      <c r="C269" s="38"/>
      <c r="D269" s="38"/>
      <c r="E269" s="38"/>
      <c r="F269" s="38"/>
      <c r="G269" s="38"/>
      <c r="H269" s="38"/>
      <c r="I269" s="38"/>
    </row>
    <row r="270" spans="2:9">
      <c r="B270" s="37"/>
      <c r="C270" s="38"/>
      <c r="D270" s="38"/>
      <c r="E270" s="38"/>
      <c r="F270" s="38"/>
      <c r="G270" s="38"/>
      <c r="H270" s="38"/>
      <c r="I270" s="38"/>
    </row>
    <row r="271" spans="2:9">
      <c r="B271" s="37"/>
      <c r="C271" s="38"/>
      <c r="D271" s="38"/>
      <c r="E271" s="38"/>
      <c r="F271" s="38"/>
      <c r="G271" s="38"/>
      <c r="H271" s="38"/>
      <c r="I271" s="38"/>
    </row>
    <row r="272" spans="2:9">
      <c r="B272" s="37"/>
      <c r="C272" s="38"/>
      <c r="D272" s="38"/>
      <c r="E272" s="38"/>
      <c r="F272" s="38"/>
      <c r="G272" s="38"/>
      <c r="H272" s="38"/>
      <c r="I272" s="38"/>
    </row>
    <row r="273" spans="2:9">
      <c r="B273" s="37"/>
      <c r="C273" s="38"/>
      <c r="D273" s="38"/>
      <c r="E273" s="38"/>
      <c r="F273" s="38"/>
      <c r="G273" s="38"/>
      <c r="H273" s="38"/>
      <c r="I273" s="38"/>
    </row>
    <row r="274" spans="2:9">
      <c r="B274" s="37"/>
      <c r="C274" s="38"/>
      <c r="D274" s="38"/>
      <c r="E274" s="38"/>
      <c r="F274" s="38"/>
      <c r="G274" s="38"/>
      <c r="H274" s="38"/>
      <c r="I274" s="38"/>
    </row>
    <row r="275" spans="2:9">
      <c r="B275" s="37"/>
      <c r="C275" s="38"/>
      <c r="D275" s="38"/>
      <c r="E275" s="38"/>
      <c r="F275" s="38"/>
      <c r="G275" s="38"/>
      <c r="H275" s="38"/>
      <c r="I275" s="38"/>
    </row>
    <row r="276" spans="2:9">
      <c r="B276" s="37"/>
      <c r="C276" s="38"/>
      <c r="D276" s="38"/>
      <c r="E276" s="38"/>
      <c r="F276" s="38"/>
      <c r="G276" s="38"/>
      <c r="H276" s="38"/>
      <c r="I276" s="38"/>
    </row>
    <row r="277" spans="2:9">
      <c r="B277" s="37"/>
      <c r="C277" s="38"/>
      <c r="D277" s="38"/>
      <c r="E277" s="38"/>
      <c r="F277" s="38"/>
      <c r="G277" s="38"/>
      <c r="H277" s="38"/>
      <c r="I277" s="38"/>
    </row>
    <row r="278" spans="2:9">
      <c r="B278" s="37"/>
      <c r="C278" s="38"/>
      <c r="D278" s="38"/>
      <c r="E278" s="38"/>
      <c r="F278" s="38"/>
      <c r="G278" s="38"/>
      <c r="H278" s="38"/>
      <c r="I278" s="38"/>
    </row>
    <row r="279" spans="2:9">
      <c r="B279" s="37"/>
      <c r="C279" s="38"/>
      <c r="D279" s="38"/>
      <c r="E279" s="38"/>
      <c r="F279" s="38"/>
      <c r="G279" s="38"/>
      <c r="H279" s="38"/>
      <c r="I279" s="38"/>
    </row>
    <row r="280" spans="2:9">
      <c r="B280" s="37"/>
      <c r="C280" s="38"/>
      <c r="D280" s="38"/>
      <c r="E280" s="38"/>
      <c r="F280" s="38"/>
      <c r="G280" s="38"/>
      <c r="H280" s="38"/>
      <c r="I280" s="38"/>
    </row>
    <row r="281" spans="2:9">
      <c r="B281" s="37"/>
      <c r="C281" s="38"/>
      <c r="D281" s="38"/>
      <c r="E281" s="38"/>
      <c r="F281" s="38"/>
      <c r="G281" s="38"/>
      <c r="H281" s="38"/>
      <c r="I281" s="38"/>
    </row>
    <row r="282" spans="2:9">
      <c r="B282" s="37"/>
      <c r="C282" s="38"/>
      <c r="D282" s="38"/>
      <c r="E282" s="38"/>
      <c r="F282" s="38"/>
      <c r="G282" s="38"/>
      <c r="H282" s="38"/>
      <c r="I282" s="38"/>
    </row>
    <row r="283" spans="2:9">
      <c r="B283" s="37"/>
      <c r="C283" s="38"/>
      <c r="D283" s="38"/>
      <c r="E283" s="38"/>
      <c r="F283" s="38"/>
      <c r="G283" s="38"/>
      <c r="H283" s="38"/>
      <c r="I283" s="38"/>
    </row>
    <row r="284" spans="2:9">
      <c r="B284" s="37"/>
      <c r="C284" s="38"/>
      <c r="D284" s="38"/>
      <c r="E284" s="38"/>
      <c r="F284" s="38"/>
      <c r="G284" s="38"/>
      <c r="H284" s="38"/>
      <c r="I284" s="38"/>
    </row>
    <row r="285" spans="2:9">
      <c r="B285" s="37"/>
      <c r="C285" s="38"/>
      <c r="D285" s="38"/>
      <c r="E285" s="38"/>
      <c r="F285" s="38"/>
      <c r="G285" s="38"/>
      <c r="H285" s="38"/>
      <c r="I285" s="38"/>
    </row>
    <row r="286" spans="2:9">
      <c r="B286" s="37"/>
      <c r="C286" s="38"/>
      <c r="D286" s="38"/>
      <c r="E286" s="38"/>
      <c r="F286" s="38"/>
      <c r="G286" s="38"/>
      <c r="H286" s="38"/>
      <c r="I286" s="38"/>
    </row>
    <row r="287" spans="2:9">
      <c r="B287" s="37"/>
      <c r="C287" s="38"/>
      <c r="D287" s="38"/>
      <c r="E287" s="38"/>
      <c r="F287" s="38"/>
      <c r="G287" s="38"/>
      <c r="H287" s="38"/>
      <c r="I287" s="38"/>
    </row>
    <row r="288" spans="2:9">
      <c r="B288" s="37"/>
      <c r="C288" s="38"/>
      <c r="D288" s="38"/>
      <c r="E288" s="38"/>
      <c r="F288" s="38"/>
      <c r="G288" s="38"/>
      <c r="H288" s="38"/>
      <c r="I288" s="38"/>
    </row>
    <row r="289" spans="2:9">
      <c r="B289" s="37"/>
      <c r="C289" s="38"/>
      <c r="D289" s="38"/>
      <c r="E289" s="38"/>
      <c r="F289" s="38"/>
      <c r="G289" s="38"/>
      <c r="H289" s="38"/>
      <c r="I289" s="38"/>
    </row>
    <row r="290" spans="2:9">
      <c r="B290" s="37"/>
      <c r="C290" s="38"/>
      <c r="D290" s="38"/>
      <c r="E290" s="38"/>
      <c r="F290" s="38"/>
      <c r="G290" s="38"/>
      <c r="H290" s="38"/>
      <c r="I290" s="38"/>
    </row>
    <row r="291" spans="2:9">
      <c r="B291" s="37"/>
      <c r="C291" s="38"/>
      <c r="D291" s="38"/>
      <c r="E291" s="38"/>
      <c r="F291" s="38"/>
      <c r="G291" s="38"/>
      <c r="H291" s="38"/>
      <c r="I291" s="38"/>
    </row>
    <row r="292" spans="2:9">
      <c r="B292" s="37"/>
      <c r="C292" s="38"/>
      <c r="D292" s="38"/>
      <c r="E292" s="38"/>
      <c r="F292" s="38"/>
      <c r="G292" s="38"/>
      <c r="H292" s="38"/>
      <c r="I292" s="38"/>
    </row>
    <row r="293" spans="2:9">
      <c r="B293" s="37"/>
      <c r="C293" s="38"/>
      <c r="D293" s="38"/>
      <c r="E293" s="38"/>
      <c r="F293" s="38"/>
      <c r="G293" s="38"/>
      <c r="H293" s="38"/>
      <c r="I293" s="38"/>
    </row>
    <row r="294" spans="2:9">
      <c r="B294" s="37"/>
      <c r="C294" s="38"/>
      <c r="D294" s="38"/>
      <c r="E294" s="38"/>
      <c r="F294" s="38"/>
      <c r="G294" s="38"/>
      <c r="H294" s="38"/>
      <c r="I294" s="38"/>
    </row>
    <row r="295" spans="2:9">
      <c r="B295" s="37"/>
      <c r="C295" s="38"/>
      <c r="D295" s="38"/>
      <c r="E295" s="38"/>
      <c r="F295" s="38"/>
      <c r="G295" s="38"/>
      <c r="H295" s="38"/>
      <c r="I295" s="38"/>
    </row>
    <row r="296" spans="2:9">
      <c r="B296" s="37"/>
      <c r="C296" s="38"/>
      <c r="D296" s="38"/>
      <c r="E296" s="38"/>
      <c r="F296" s="38"/>
      <c r="G296" s="38"/>
      <c r="H296" s="38"/>
      <c r="I296" s="38"/>
    </row>
    <row r="297" spans="2:9">
      <c r="B297" s="37"/>
      <c r="C297" s="38"/>
      <c r="D297" s="38"/>
      <c r="E297" s="38"/>
      <c r="F297" s="38"/>
      <c r="G297" s="38"/>
      <c r="H297" s="38"/>
      <c r="I297" s="38"/>
    </row>
    <row r="298" spans="2:9">
      <c r="B298" s="37"/>
      <c r="C298" s="38"/>
      <c r="D298" s="38"/>
      <c r="E298" s="38"/>
      <c r="F298" s="38"/>
      <c r="G298" s="38"/>
      <c r="H298" s="38"/>
      <c r="I298" s="38"/>
    </row>
    <row r="299" spans="2:9">
      <c r="B299" s="37"/>
      <c r="C299" s="38"/>
      <c r="D299" s="38"/>
      <c r="E299" s="38"/>
      <c r="F299" s="38"/>
      <c r="G299" s="38"/>
      <c r="H299" s="38"/>
      <c r="I299" s="38"/>
    </row>
    <row r="300" spans="2:9">
      <c r="B300" s="37"/>
      <c r="C300" s="38"/>
      <c r="D300" s="38"/>
      <c r="E300" s="38"/>
      <c r="F300" s="38"/>
      <c r="G300" s="38"/>
      <c r="H300" s="38"/>
      <c r="I300" s="38"/>
    </row>
    <row r="301" spans="2:9">
      <c r="B301" s="37"/>
      <c r="C301" s="38"/>
      <c r="D301" s="38"/>
      <c r="E301" s="38"/>
      <c r="F301" s="38"/>
      <c r="G301" s="38"/>
      <c r="H301" s="38"/>
      <c r="I301" s="38"/>
    </row>
    <row r="302" spans="2:9">
      <c r="B302" s="37"/>
      <c r="C302" s="38"/>
      <c r="D302" s="38"/>
      <c r="E302" s="38"/>
      <c r="F302" s="38"/>
      <c r="G302" s="38"/>
      <c r="H302" s="38"/>
      <c r="I302" s="38"/>
    </row>
    <row r="303" spans="2:9">
      <c r="B303" s="37"/>
      <c r="C303" s="38"/>
      <c r="D303" s="38"/>
      <c r="E303" s="38"/>
      <c r="F303" s="38"/>
      <c r="G303" s="38"/>
      <c r="H303" s="38"/>
      <c r="I303" s="38"/>
    </row>
    <row r="304" spans="2:9">
      <c r="B304" s="37"/>
      <c r="C304" s="38"/>
      <c r="D304" s="38"/>
      <c r="E304" s="38"/>
      <c r="F304" s="38"/>
      <c r="G304" s="38"/>
      <c r="H304" s="38"/>
      <c r="I304" s="38"/>
    </row>
    <row r="305" spans="2:9">
      <c r="B305" s="37"/>
      <c r="C305" s="38"/>
      <c r="D305" s="38"/>
      <c r="E305" s="38"/>
      <c r="F305" s="38"/>
      <c r="G305" s="38"/>
      <c r="H305" s="38"/>
      <c r="I305" s="38"/>
    </row>
    <row r="306" spans="2:9">
      <c r="B306" s="37"/>
      <c r="C306" s="38"/>
      <c r="D306" s="38"/>
      <c r="E306" s="38"/>
      <c r="F306" s="38"/>
      <c r="G306" s="38"/>
      <c r="H306" s="38"/>
      <c r="I306" s="38"/>
    </row>
    <row r="307" spans="2:9">
      <c r="B307" s="37"/>
      <c r="C307" s="38"/>
      <c r="D307" s="38"/>
      <c r="E307" s="38"/>
      <c r="F307" s="38"/>
      <c r="G307" s="38"/>
      <c r="H307" s="38"/>
      <c r="I307" s="38"/>
    </row>
    <row r="308" spans="2:9">
      <c r="B308" s="37"/>
      <c r="C308" s="38"/>
      <c r="D308" s="38"/>
      <c r="E308" s="38"/>
      <c r="F308" s="38"/>
      <c r="G308" s="38"/>
      <c r="H308" s="38"/>
      <c r="I308" s="38"/>
    </row>
    <row r="309" spans="2:9">
      <c r="B309" s="37"/>
      <c r="C309" s="38"/>
      <c r="D309" s="38"/>
      <c r="E309" s="38"/>
      <c r="F309" s="38"/>
      <c r="G309" s="38"/>
      <c r="H309" s="38"/>
      <c r="I309" s="38"/>
    </row>
    <row r="310" spans="2:9">
      <c r="B310" s="37"/>
      <c r="C310" s="38"/>
      <c r="D310" s="38"/>
      <c r="E310" s="38"/>
      <c r="F310" s="38"/>
      <c r="G310" s="38"/>
      <c r="H310" s="38"/>
      <c r="I310" s="38"/>
    </row>
    <row r="311" spans="2:9">
      <c r="B311" s="37"/>
      <c r="C311" s="38"/>
      <c r="D311" s="38"/>
      <c r="E311" s="38"/>
      <c r="F311" s="38"/>
      <c r="G311" s="38"/>
      <c r="H311" s="38"/>
      <c r="I311" s="38"/>
    </row>
    <row r="312" spans="2:9">
      <c r="B312" s="37"/>
      <c r="C312" s="38"/>
      <c r="D312" s="38"/>
      <c r="E312" s="38"/>
      <c r="F312" s="38"/>
      <c r="G312" s="38"/>
      <c r="H312" s="38"/>
      <c r="I312" s="38"/>
    </row>
    <row r="313" spans="2:9">
      <c r="B313" s="37"/>
      <c r="C313" s="38"/>
      <c r="D313" s="38"/>
      <c r="E313" s="38"/>
      <c r="F313" s="38"/>
      <c r="G313" s="38"/>
      <c r="H313" s="38"/>
      <c r="I313" s="38"/>
    </row>
    <row r="314" spans="2:9">
      <c r="B314" s="37"/>
      <c r="C314" s="38"/>
      <c r="D314" s="38"/>
      <c r="E314" s="38"/>
      <c r="F314" s="38"/>
      <c r="G314" s="38"/>
      <c r="H314" s="38"/>
      <c r="I314" s="38"/>
    </row>
    <row r="315" spans="2:9">
      <c r="B315" s="37"/>
      <c r="C315" s="38"/>
      <c r="D315" s="38"/>
      <c r="E315" s="38"/>
      <c r="F315" s="38"/>
      <c r="G315" s="38"/>
      <c r="H315" s="38"/>
      <c r="I315" s="38"/>
    </row>
    <row r="316" spans="2:9">
      <c r="B316" s="37"/>
      <c r="C316" s="38"/>
      <c r="D316" s="38"/>
      <c r="E316" s="38"/>
      <c r="F316" s="38"/>
      <c r="G316" s="38"/>
      <c r="H316" s="38"/>
      <c r="I316" s="38"/>
    </row>
    <row r="317" spans="2:9">
      <c r="B317" s="37"/>
      <c r="C317" s="38"/>
      <c r="D317" s="38"/>
      <c r="E317" s="38"/>
      <c r="F317" s="38"/>
      <c r="G317" s="38"/>
      <c r="H317" s="38"/>
      <c r="I317" s="38"/>
    </row>
    <row r="318" spans="2:9">
      <c r="B318" s="37"/>
      <c r="C318" s="38"/>
      <c r="D318" s="38"/>
      <c r="E318" s="38"/>
      <c r="F318" s="38"/>
      <c r="G318" s="38"/>
      <c r="H318" s="38"/>
      <c r="I318" s="38"/>
    </row>
    <row r="319" spans="2:9">
      <c r="B319" s="37"/>
      <c r="C319" s="38"/>
      <c r="D319" s="38"/>
      <c r="E319" s="38"/>
      <c r="F319" s="38"/>
      <c r="G319" s="38"/>
      <c r="H319" s="38"/>
      <c r="I319" s="38"/>
    </row>
    <row r="320" spans="2:9">
      <c r="B320" s="37"/>
      <c r="C320" s="38"/>
      <c r="D320" s="38"/>
      <c r="E320" s="38"/>
      <c r="F320" s="38"/>
      <c r="G320" s="38"/>
      <c r="H320" s="38"/>
      <c r="I320" s="38"/>
    </row>
    <row r="321" spans="2:9">
      <c r="B321" s="37"/>
      <c r="C321" s="38"/>
      <c r="D321" s="38"/>
      <c r="E321" s="38"/>
      <c r="F321" s="38"/>
      <c r="G321" s="38"/>
      <c r="H321" s="38"/>
      <c r="I321" s="38"/>
    </row>
    <row r="322" spans="2:9">
      <c r="B322" s="37"/>
      <c r="C322" s="38"/>
      <c r="D322" s="38"/>
      <c r="E322" s="38"/>
      <c r="F322" s="38"/>
      <c r="G322" s="38"/>
      <c r="H322" s="38"/>
      <c r="I322" s="38"/>
    </row>
    <row r="323" spans="2:9">
      <c r="B323" s="37"/>
      <c r="C323" s="38"/>
      <c r="D323" s="38"/>
      <c r="E323" s="38"/>
      <c r="F323" s="38"/>
      <c r="G323" s="38"/>
      <c r="H323" s="38"/>
      <c r="I323" s="38"/>
    </row>
    <row r="324" spans="2:9">
      <c r="B324" s="37"/>
      <c r="C324" s="38"/>
      <c r="D324" s="38"/>
      <c r="E324" s="38"/>
      <c r="F324" s="38"/>
      <c r="G324" s="38"/>
      <c r="H324" s="38"/>
      <c r="I324" s="38"/>
    </row>
    <row r="325" spans="2:9">
      <c r="B325" s="37"/>
      <c r="C325" s="38"/>
      <c r="D325" s="38"/>
      <c r="E325" s="38"/>
      <c r="F325" s="38"/>
      <c r="G325" s="38"/>
      <c r="H325" s="38"/>
      <c r="I325" s="38"/>
    </row>
    <row r="326" spans="2:9">
      <c r="B326" s="37"/>
      <c r="C326" s="38"/>
      <c r="D326" s="38"/>
      <c r="E326" s="38"/>
      <c r="F326" s="38"/>
      <c r="G326" s="38"/>
      <c r="H326" s="38"/>
      <c r="I326" s="38"/>
    </row>
    <row r="327" spans="2:9">
      <c r="B327" s="37"/>
      <c r="C327" s="38"/>
      <c r="D327" s="38"/>
      <c r="E327" s="38"/>
      <c r="F327" s="38"/>
      <c r="G327" s="38"/>
      <c r="H327" s="38"/>
      <c r="I327" s="38"/>
    </row>
    <row r="328" spans="2:9">
      <c r="B328" s="37"/>
      <c r="C328" s="38"/>
      <c r="D328" s="38"/>
      <c r="E328" s="38"/>
      <c r="F328" s="38"/>
      <c r="G328" s="38"/>
      <c r="H328" s="38"/>
      <c r="I328" s="38"/>
    </row>
    <row r="329" spans="2:9">
      <c r="B329" s="37"/>
      <c r="C329" s="38"/>
      <c r="D329" s="38"/>
      <c r="E329" s="38"/>
      <c r="F329" s="38"/>
      <c r="G329" s="38"/>
      <c r="H329" s="38"/>
      <c r="I329" s="38"/>
    </row>
    <row r="330" spans="2:9">
      <c r="B330" s="37"/>
      <c r="C330" s="38"/>
      <c r="D330" s="38"/>
      <c r="E330" s="38"/>
      <c r="F330" s="38"/>
      <c r="G330" s="38"/>
      <c r="H330" s="38"/>
      <c r="I330" s="38"/>
    </row>
    <row r="331" spans="2:9">
      <c r="B331" s="37"/>
      <c r="C331" s="38"/>
      <c r="D331" s="38"/>
      <c r="E331" s="38"/>
      <c r="F331" s="38"/>
      <c r="G331" s="38"/>
      <c r="H331" s="38"/>
      <c r="I331" s="38"/>
    </row>
    <row r="332" spans="2:9">
      <c r="B332" s="37"/>
      <c r="C332" s="38"/>
      <c r="D332" s="38"/>
      <c r="E332" s="38"/>
      <c r="F332" s="38"/>
      <c r="G332" s="38"/>
      <c r="H332" s="38"/>
      <c r="I332" s="38"/>
    </row>
    <row r="333" spans="2:9">
      <c r="B333" s="37"/>
      <c r="C333" s="38"/>
      <c r="D333" s="38"/>
      <c r="E333" s="38"/>
      <c r="F333" s="38"/>
      <c r="G333" s="38"/>
      <c r="H333" s="38"/>
      <c r="I333" s="38"/>
    </row>
    <row r="334" spans="2:9">
      <c r="B334" s="37"/>
      <c r="C334" s="38"/>
      <c r="D334" s="38"/>
      <c r="E334" s="38"/>
      <c r="F334" s="38"/>
      <c r="G334" s="38"/>
      <c r="H334" s="38"/>
      <c r="I334" s="38"/>
    </row>
    <row r="335" spans="2:9">
      <c r="B335" s="37"/>
      <c r="C335" s="38"/>
      <c r="D335" s="38"/>
      <c r="E335" s="38"/>
      <c r="F335" s="38"/>
      <c r="G335" s="38"/>
      <c r="H335" s="38"/>
      <c r="I335" s="38"/>
    </row>
    <row r="336" spans="2:9">
      <c r="B336" s="37"/>
      <c r="C336" s="38"/>
      <c r="D336" s="38"/>
      <c r="E336" s="38"/>
      <c r="F336" s="38"/>
      <c r="G336" s="38"/>
      <c r="H336" s="38"/>
      <c r="I336" s="38"/>
    </row>
    <row r="337" spans="2:9">
      <c r="B337" s="37"/>
      <c r="C337" s="38"/>
      <c r="D337" s="38"/>
      <c r="E337" s="38"/>
      <c r="F337" s="38"/>
      <c r="G337" s="38"/>
      <c r="H337" s="38"/>
      <c r="I337" s="38"/>
    </row>
    <row r="338" spans="2:9">
      <c r="B338" s="37"/>
      <c r="C338" s="38"/>
      <c r="D338" s="38"/>
      <c r="E338" s="38"/>
      <c r="F338" s="38"/>
      <c r="G338" s="38"/>
      <c r="H338" s="38"/>
      <c r="I338" s="38"/>
    </row>
    <row r="339" spans="2:9">
      <c r="B339" s="37"/>
      <c r="C339" s="38"/>
      <c r="D339" s="38"/>
      <c r="E339" s="38"/>
      <c r="F339" s="38"/>
      <c r="G339" s="38"/>
      <c r="H339" s="38"/>
      <c r="I339" s="38"/>
    </row>
    <row r="340" spans="2:9">
      <c r="B340" s="37"/>
      <c r="C340" s="38"/>
      <c r="D340" s="38"/>
      <c r="E340" s="38"/>
      <c r="F340" s="38"/>
      <c r="G340" s="38"/>
      <c r="H340" s="38"/>
      <c r="I340" s="38"/>
    </row>
    <row r="341" spans="2:9">
      <c r="B341" s="37"/>
      <c r="C341" s="38"/>
      <c r="D341" s="38"/>
      <c r="E341" s="38"/>
      <c r="F341" s="38"/>
      <c r="G341" s="38"/>
      <c r="H341" s="38"/>
      <c r="I341" s="38"/>
    </row>
    <row r="342" spans="2:9">
      <c r="B342" s="37"/>
      <c r="C342" s="38"/>
      <c r="D342" s="38"/>
      <c r="E342" s="38"/>
      <c r="F342" s="38"/>
      <c r="G342" s="38"/>
      <c r="H342" s="38"/>
      <c r="I342" s="38"/>
    </row>
    <row r="343" spans="2:9">
      <c r="B343" s="37"/>
      <c r="C343" s="38"/>
      <c r="D343" s="38"/>
      <c r="E343" s="38"/>
      <c r="F343" s="38"/>
      <c r="G343" s="38"/>
      <c r="H343" s="38"/>
      <c r="I343" s="38"/>
    </row>
  </sheetData>
  <autoFilter ref="I1:I345"/>
  <mergeCells count="11">
    <mergeCell ref="A7:A8"/>
    <mergeCell ref="B7:I8"/>
    <mergeCell ref="J7:J8"/>
    <mergeCell ref="K7:K8"/>
    <mergeCell ref="B146:I146"/>
    <mergeCell ref="B6:K6"/>
    <mergeCell ref="A1:K1"/>
    <mergeCell ref="A2:K2"/>
    <mergeCell ref="A3:K3"/>
    <mergeCell ref="A4:K4"/>
    <mergeCell ref="A5:K5"/>
  </mergeCells>
  <pageMargins left="0.59055118110236227" right="0.39370078740157483" top="0.39370078740157483" bottom="0.39370078740157483" header="0.11811023622047245" footer="0.31496062992125984"/>
  <pageSetup paperSize="9" scale="90" firstPageNumber="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6"/>
  <sheetViews>
    <sheetView view="pageBreakPreview" topLeftCell="B268" zoomScale="160" zoomScaleSheetLayoutView="160" workbookViewId="0">
      <selection activeCell="F253" sqref="F253"/>
    </sheetView>
  </sheetViews>
  <sheetFormatPr defaultColWidth="9.140625" defaultRowHeight="12.75"/>
  <cols>
    <col min="1" max="1" width="4.42578125" style="43" customWidth="1"/>
    <col min="2" max="2" width="4.85546875" style="45" customWidth="1"/>
    <col min="3" max="3" width="9.28515625" style="45" customWidth="1"/>
    <col min="4" max="4" width="3.7109375" style="45" customWidth="1"/>
    <col min="5" max="5" width="69.42578125" style="45" customWidth="1"/>
    <col min="6" max="6" width="12.85546875" style="45" customWidth="1"/>
    <col min="7" max="16384" width="9.140625" style="45"/>
  </cols>
  <sheetData>
    <row r="1" spans="1:6">
      <c r="B1" s="44"/>
      <c r="C1" s="44"/>
      <c r="D1" s="44"/>
      <c r="E1" s="142" t="s">
        <v>906</v>
      </c>
      <c r="F1" s="142"/>
    </row>
    <row r="2" spans="1:6">
      <c r="B2" s="44"/>
      <c r="C2" s="44"/>
      <c r="D2" s="44"/>
      <c r="E2" s="142" t="s">
        <v>147</v>
      </c>
      <c r="F2" s="142"/>
    </row>
    <row r="3" spans="1:6">
      <c r="B3" s="44"/>
      <c r="C3" s="44"/>
      <c r="D3" s="44"/>
      <c r="E3" s="142" t="s">
        <v>985</v>
      </c>
      <c r="F3" s="142"/>
    </row>
    <row r="4" spans="1:6" ht="10.15" customHeight="1">
      <c r="B4" s="44"/>
      <c r="C4" s="44"/>
      <c r="D4" s="44"/>
    </row>
    <row r="5" spans="1:6" ht="48" customHeight="1">
      <c r="A5" s="143" t="s">
        <v>152</v>
      </c>
      <c r="B5" s="143"/>
      <c r="C5" s="143"/>
      <c r="D5" s="143"/>
      <c r="E5" s="143"/>
      <c r="F5" s="143"/>
    </row>
    <row r="6" spans="1:6" ht="15">
      <c r="B6" s="44"/>
      <c r="C6" s="44"/>
      <c r="D6" s="44"/>
      <c r="E6" s="144"/>
      <c r="F6" s="144"/>
    </row>
    <row r="7" spans="1:6" s="61" customFormat="1" ht="45">
      <c r="A7" s="57" t="s">
        <v>148</v>
      </c>
      <c r="B7" s="98" t="s">
        <v>516</v>
      </c>
      <c r="C7" s="98" t="s">
        <v>149</v>
      </c>
      <c r="D7" s="98" t="s">
        <v>150</v>
      </c>
      <c r="E7" s="59" t="s">
        <v>151</v>
      </c>
      <c r="F7" s="98" t="s">
        <v>153</v>
      </c>
    </row>
    <row r="8" spans="1:6" s="62" customFormat="1">
      <c r="A8" s="63">
        <v>1</v>
      </c>
      <c r="B8" s="56" t="s">
        <v>154</v>
      </c>
      <c r="C8" s="56" t="s">
        <v>155</v>
      </c>
      <c r="D8" s="56" t="s">
        <v>0</v>
      </c>
      <c r="E8" s="53" t="s">
        <v>156</v>
      </c>
      <c r="F8" s="54">
        <v>55632293.109999999</v>
      </c>
    </row>
    <row r="9" spans="1:6" ht="25.5">
      <c r="A9" s="63">
        <v>2</v>
      </c>
      <c r="B9" s="46" t="s">
        <v>157</v>
      </c>
      <c r="C9" s="46" t="s">
        <v>155</v>
      </c>
      <c r="D9" s="46" t="s">
        <v>0</v>
      </c>
      <c r="E9" s="47" t="s">
        <v>158</v>
      </c>
      <c r="F9" s="48">
        <v>3489814</v>
      </c>
    </row>
    <row r="10" spans="1:6">
      <c r="A10" s="63">
        <v>3</v>
      </c>
      <c r="B10" s="46" t="s">
        <v>157</v>
      </c>
      <c r="C10" s="46" t="s">
        <v>159</v>
      </c>
      <c r="D10" s="46" t="s">
        <v>0</v>
      </c>
      <c r="E10" s="47" t="s">
        <v>160</v>
      </c>
      <c r="F10" s="48">
        <v>3489814</v>
      </c>
    </row>
    <row r="11" spans="1:6">
      <c r="A11" s="63">
        <v>4</v>
      </c>
      <c r="B11" s="46" t="s">
        <v>157</v>
      </c>
      <c r="C11" s="46" t="s">
        <v>161</v>
      </c>
      <c r="D11" s="46" t="s">
        <v>0</v>
      </c>
      <c r="E11" s="47" t="s">
        <v>162</v>
      </c>
      <c r="F11" s="48">
        <v>3489814</v>
      </c>
    </row>
    <row r="12" spans="1:6">
      <c r="A12" s="63">
        <v>5</v>
      </c>
      <c r="B12" s="46" t="s">
        <v>157</v>
      </c>
      <c r="C12" s="46" t="s">
        <v>161</v>
      </c>
      <c r="D12" s="46" t="s">
        <v>1</v>
      </c>
      <c r="E12" s="47" t="s">
        <v>163</v>
      </c>
      <c r="F12" s="48">
        <v>3489814</v>
      </c>
    </row>
    <row r="13" spans="1:6" ht="25.5">
      <c r="A13" s="63">
        <v>6</v>
      </c>
      <c r="B13" s="46" t="s">
        <v>164</v>
      </c>
      <c r="C13" s="46" t="s">
        <v>155</v>
      </c>
      <c r="D13" s="46" t="s">
        <v>0</v>
      </c>
      <c r="E13" s="47" t="s">
        <v>165</v>
      </c>
      <c r="F13" s="48">
        <v>797524</v>
      </c>
    </row>
    <row r="14" spans="1:6">
      <c r="A14" s="63">
        <v>7</v>
      </c>
      <c r="B14" s="46" t="s">
        <v>164</v>
      </c>
      <c r="C14" s="46" t="s">
        <v>159</v>
      </c>
      <c r="D14" s="46" t="s">
        <v>0</v>
      </c>
      <c r="E14" s="47" t="s">
        <v>160</v>
      </c>
      <c r="F14" s="48">
        <v>797524</v>
      </c>
    </row>
    <row r="15" spans="1:6" ht="25.5">
      <c r="A15" s="63">
        <v>8</v>
      </c>
      <c r="B15" s="46" t="s">
        <v>164</v>
      </c>
      <c r="C15" s="46" t="s">
        <v>166</v>
      </c>
      <c r="D15" s="46" t="s">
        <v>0</v>
      </c>
      <c r="E15" s="47" t="s">
        <v>167</v>
      </c>
      <c r="F15" s="48">
        <v>797524</v>
      </c>
    </row>
    <row r="16" spans="1:6">
      <c r="A16" s="63">
        <v>9</v>
      </c>
      <c r="B16" s="46" t="s">
        <v>164</v>
      </c>
      <c r="C16" s="46" t="s">
        <v>166</v>
      </c>
      <c r="D16" s="46" t="s">
        <v>1</v>
      </c>
      <c r="E16" s="47" t="s">
        <v>163</v>
      </c>
      <c r="F16" s="48">
        <v>650864</v>
      </c>
    </row>
    <row r="17" spans="1:6" ht="25.5">
      <c r="A17" s="63">
        <v>10</v>
      </c>
      <c r="B17" s="46" t="s">
        <v>164</v>
      </c>
      <c r="C17" s="46" t="s">
        <v>166</v>
      </c>
      <c r="D17" s="46" t="s">
        <v>2</v>
      </c>
      <c r="E17" s="47" t="s">
        <v>168</v>
      </c>
      <c r="F17" s="48">
        <v>146550</v>
      </c>
    </row>
    <row r="18" spans="1:6">
      <c r="A18" s="63">
        <v>11</v>
      </c>
      <c r="B18" s="46" t="s">
        <v>164</v>
      </c>
      <c r="C18" s="46" t="s">
        <v>166</v>
      </c>
      <c r="D18" s="46" t="s">
        <v>169</v>
      </c>
      <c r="E18" s="47" t="s">
        <v>170</v>
      </c>
      <c r="F18" s="48">
        <v>110</v>
      </c>
    </row>
    <row r="19" spans="1:6" ht="38.25">
      <c r="A19" s="63">
        <v>12</v>
      </c>
      <c r="B19" s="46" t="s">
        <v>171</v>
      </c>
      <c r="C19" s="46" t="s">
        <v>155</v>
      </c>
      <c r="D19" s="46" t="s">
        <v>0</v>
      </c>
      <c r="E19" s="47" t="s">
        <v>172</v>
      </c>
      <c r="F19" s="48">
        <v>21099903</v>
      </c>
    </row>
    <row r="20" spans="1:6">
      <c r="A20" s="63">
        <v>13</v>
      </c>
      <c r="B20" s="46" t="s">
        <v>171</v>
      </c>
      <c r="C20" s="46" t="s">
        <v>159</v>
      </c>
      <c r="D20" s="46" t="s">
        <v>0</v>
      </c>
      <c r="E20" s="47" t="s">
        <v>160</v>
      </c>
      <c r="F20" s="48">
        <v>21099903</v>
      </c>
    </row>
    <row r="21" spans="1:6" ht="25.5">
      <c r="A21" s="63">
        <v>14</v>
      </c>
      <c r="B21" s="46" t="s">
        <v>171</v>
      </c>
      <c r="C21" s="46" t="s">
        <v>166</v>
      </c>
      <c r="D21" s="46" t="s">
        <v>0</v>
      </c>
      <c r="E21" s="47" t="s">
        <v>167</v>
      </c>
      <c r="F21" s="48">
        <v>21099903</v>
      </c>
    </row>
    <row r="22" spans="1:6">
      <c r="A22" s="63">
        <v>15</v>
      </c>
      <c r="B22" s="46" t="s">
        <v>171</v>
      </c>
      <c r="C22" s="46" t="s">
        <v>166</v>
      </c>
      <c r="D22" s="46" t="s">
        <v>1</v>
      </c>
      <c r="E22" s="47" t="s">
        <v>163</v>
      </c>
      <c r="F22" s="48">
        <v>17337942</v>
      </c>
    </row>
    <row r="23" spans="1:6" ht="25.5">
      <c r="A23" s="63">
        <v>16</v>
      </c>
      <c r="B23" s="46" t="s">
        <v>171</v>
      </c>
      <c r="C23" s="46" t="s">
        <v>166</v>
      </c>
      <c r="D23" s="46" t="s">
        <v>2</v>
      </c>
      <c r="E23" s="47" t="s">
        <v>168</v>
      </c>
      <c r="F23" s="48">
        <v>3556961</v>
      </c>
    </row>
    <row r="24" spans="1:6">
      <c r="A24" s="63">
        <v>17</v>
      </c>
      <c r="B24" s="46" t="s">
        <v>171</v>
      </c>
      <c r="C24" s="46" t="s">
        <v>166</v>
      </c>
      <c r="D24" s="46" t="s">
        <v>173</v>
      </c>
      <c r="E24" s="47" t="s">
        <v>174</v>
      </c>
      <c r="F24" s="48">
        <v>40000</v>
      </c>
    </row>
    <row r="25" spans="1:6">
      <c r="A25" s="63">
        <v>18</v>
      </c>
      <c r="B25" s="46" t="s">
        <v>171</v>
      </c>
      <c r="C25" s="46" t="s">
        <v>166</v>
      </c>
      <c r="D25" s="46" t="s">
        <v>169</v>
      </c>
      <c r="E25" s="47" t="s">
        <v>170</v>
      </c>
      <c r="F25" s="48">
        <v>165000</v>
      </c>
    </row>
    <row r="26" spans="1:6">
      <c r="A26" s="63">
        <v>19</v>
      </c>
      <c r="B26" s="46" t="s">
        <v>175</v>
      </c>
      <c r="C26" s="46" t="s">
        <v>155</v>
      </c>
      <c r="D26" s="46" t="s">
        <v>0</v>
      </c>
      <c r="E26" s="47" t="s">
        <v>176</v>
      </c>
      <c r="F26" s="48">
        <v>57800</v>
      </c>
    </row>
    <row r="27" spans="1:6">
      <c r="A27" s="63">
        <v>20</v>
      </c>
      <c r="B27" s="46" t="s">
        <v>175</v>
      </c>
      <c r="C27" s="46" t="s">
        <v>159</v>
      </c>
      <c r="D27" s="46" t="s">
        <v>0</v>
      </c>
      <c r="E27" s="47" t="s">
        <v>160</v>
      </c>
      <c r="F27" s="48">
        <v>57800</v>
      </c>
    </row>
    <row r="28" spans="1:6" ht="38.25">
      <c r="A28" s="63">
        <v>21</v>
      </c>
      <c r="B28" s="46" t="s">
        <v>175</v>
      </c>
      <c r="C28" s="46" t="s">
        <v>177</v>
      </c>
      <c r="D28" s="46" t="s">
        <v>0</v>
      </c>
      <c r="E28" s="47" t="s">
        <v>178</v>
      </c>
      <c r="F28" s="48">
        <v>57800</v>
      </c>
    </row>
    <row r="29" spans="1:6" ht="25.5">
      <c r="A29" s="63">
        <v>22</v>
      </c>
      <c r="B29" s="46" t="s">
        <v>175</v>
      </c>
      <c r="C29" s="46" t="s">
        <v>177</v>
      </c>
      <c r="D29" s="46" t="s">
        <v>2</v>
      </c>
      <c r="E29" s="47" t="s">
        <v>168</v>
      </c>
      <c r="F29" s="48">
        <v>57800</v>
      </c>
    </row>
    <row r="30" spans="1:6" ht="25.5">
      <c r="A30" s="63">
        <v>23</v>
      </c>
      <c r="B30" s="46" t="s">
        <v>179</v>
      </c>
      <c r="C30" s="46" t="s">
        <v>155</v>
      </c>
      <c r="D30" s="46" t="s">
        <v>0</v>
      </c>
      <c r="E30" s="47" t="s">
        <v>180</v>
      </c>
      <c r="F30" s="48">
        <v>6977799</v>
      </c>
    </row>
    <row r="31" spans="1:6">
      <c r="A31" s="63">
        <v>24</v>
      </c>
      <c r="B31" s="46" t="s">
        <v>179</v>
      </c>
      <c r="C31" s="46" t="s">
        <v>159</v>
      </c>
      <c r="D31" s="46" t="s">
        <v>0</v>
      </c>
      <c r="E31" s="47" t="s">
        <v>160</v>
      </c>
      <c r="F31" s="48">
        <v>6977799</v>
      </c>
    </row>
    <row r="32" spans="1:6">
      <c r="A32" s="63">
        <v>25</v>
      </c>
      <c r="B32" s="46" t="s">
        <v>179</v>
      </c>
      <c r="C32" s="46" t="s">
        <v>784</v>
      </c>
      <c r="D32" s="46" t="s">
        <v>0</v>
      </c>
      <c r="E32" s="47" t="s">
        <v>785</v>
      </c>
      <c r="F32" s="48">
        <v>1114956</v>
      </c>
    </row>
    <row r="33" spans="1:6">
      <c r="A33" s="63">
        <v>26</v>
      </c>
      <c r="B33" s="46" t="s">
        <v>179</v>
      </c>
      <c r="C33" s="46" t="s">
        <v>784</v>
      </c>
      <c r="D33" s="46" t="s">
        <v>1</v>
      </c>
      <c r="E33" s="47" t="s">
        <v>163</v>
      </c>
      <c r="F33" s="48">
        <v>1114956</v>
      </c>
    </row>
    <row r="34" spans="1:6" ht="25.5">
      <c r="A34" s="63">
        <v>27</v>
      </c>
      <c r="B34" s="46" t="s">
        <v>179</v>
      </c>
      <c r="C34" s="46" t="s">
        <v>166</v>
      </c>
      <c r="D34" s="46" t="s">
        <v>0</v>
      </c>
      <c r="E34" s="47" t="s">
        <v>167</v>
      </c>
      <c r="F34" s="48">
        <v>5862843</v>
      </c>
    </row>
    <row r="35" spans="1:6">
      <c r="A35" s="63">
        <v>28</v>
      </c>
      <c r="B35" s="46" t="s">
        <v>179</v>
      </c>
      <c r="C35" s="46" t="s">
        <v>166</v>
      </c>
      <c r="D35" s="46" t="s">
        <v>1</v>
      </c>
      <c r="E35" s="47" t="s">
        <v>163</v>
      </c>
      <c r="F35" s="48">
        <v>4899395</v>
      </c>
    </row>
    <row r="36" spans="1:6" ht="25.5">
      <c r="A36" s="63">
        <v>29</v>
      </c>
      <c r="B36" s="46" t="s">
        <v>179</v>
      </c>
      <c r="C36" s="46" t="s">
        <v>166</v>
      </c>
      <c r="D36" s="46" t="s">
        <v>2</v>
      </c>
      <c r="E36" s="47" t="s">
        <v>168</v>
      </c>
      <c r="F36" s="48">
        <v>963388</v>
      </c>
    </row>
    <row r="37" spans="1:6">
      <c r="A37" s="63">
        <v>30</v>
      </c>
      <c r="B37" s="46" t="s">
        <v>179</v>
      </c>
      <c r="C37" s="46" t="s">
        <v>166</v>
      </c>
      <c r="D37" s="46" t="s">
        <v>169</v>
      </c>
      <c r="E37" s="47" t="s">
        <v>170</v>
      </c>
      <c r="F37" s="48">
        <v>60</v>
      </c>
    </row>
    <row r="38" spans="1:6">
      <c r="A38" s="63">
        <v>31</v>
      </c>
      <c r="B38" s="46" t="s">
        <v>183</v>
      </c>
      <c r="C38" s="46" t="s">
        <v>155</v>
      </c>
      <c r="D38" s="46" t="s">
        <v>0</v>
      </c>
      <c r="E38" s="47" t="s">
        <v>184</v>
      </c>
      <c r="F38" s="48">
        <v>115000</v>
      </c>
    </row>
    <row r="39" spans="1:6">
      <c r="A39" s="63">
        <v>32</v>
      </c>
      <c r="B39" s="46" t="s">
        <v>183</v>
      </c>
      <c r="C39" s="46" t="s">
        <v>159</v>
      </c>
      <c r="D39" s="46" t="s">
        <v>0</v>
      </c>
      <c r="E39" s="47" t="s">
        <v>160</v>
      </c>
      <c r="F39" s="48">
        <v>115000</v>
      </c>
    </row>
    <row r="40" spans="1:6">
      <c r="A40" s="63">
        <v>33</v>
      </c>
      <c r="B40" s="46" t="s">
        <v>183</v>
      </c>
      <c r="C40" s="46" t="s">
        <v>185</v>
      </c>
      <c r="D40" s="46" t="s">
        <v>0</v>
      </c>
      <c r="E40" s="47" t="s">
        <v>186</v>
      </c>
      <c r="F40" s="48">
        <v>115000</v>
      </c>
    </row>
    <row r="41" spans="1:6">
      <c r="A41" s="63">
        <v>34</v>
      </c>
      <c r="B41" s="46" t="s">
        <v>183</v>
      </c>
      <c r="C41" s="46" t="s">
        <v>185</v>
      </c>
      <c r="D41" s="46" t="s">
        <v>187</v>
      </c>
      <c r="E41" s="47" t="s">
        <v>188</v>
      </c>
      <c r="F41" s="48">
        <v>115000</v>
      </c>
    </row>
    <row r="42" spans="1:6">
      <c r="A42" s="63">
        <v>35</v>
      </c>
      <c r="B42" s="46" t="s">
        <v>189</v>
      </c>
      <c r="C42" s="46" t="s">
        <v>155</v>
      </c>
      <c r="D42" s="46" t="s">
        <v>0</v>
      </c>
      <c r="E42" s="47" t="s">
        <v>190</v>
      </c>
      <c r="F42" s="48">
        <v>23094453.109999999</v>
      </c>
    </row>
    <row r="43" spans="1:6" ht="25.5">
      <c r="A43" s="63">
        <v>36</v>
      </c>
      <c r="B43" s="46" t="s">
        <v>189</v>
      </c>
      <c r="C43" s="46" t="s">
        <v>191</v>
      </c>
      <c r="D43" s="46" t="s">
        <v>0</v>
      </c>
      <c r="E43" s="47" t="s">
        <v>192</v>
      </c>
      <c r="F43" s="48">
        <v>566800</v>
      </c>
    </row>
    <row r="44" spans="1:6" ht="25.5">
      <c r="A44" s="63">
        <v>37</v>
      </c>
      <c r="B44" s="46" t="s">
        <v>189</v>
      </c>
      <c r="C44" s="46" t="s">
        <v>193</v>
      </c>
      <c r="D44" s="46" t="s">
        <v>0</v>
      </c>
      <c r="E44" s="47" t="s">
        <v>194</v>
      </c>
      <c r="F44" s="48">
        <v>469200</v>
      </c>
    </row>
    <row r="45" spans="1:6" ht="51">
      <c r="A45" s="63">
        <v>38</v>
      </c>
      <c r="B45" s="46" t="s">
        <v>189</v>
      </c>
      <c r="C45" s="46" t="s">
        <v>195</v>
      </c>
      <c r="D45" s="46" t="s">
        <v>0</v>
      </c>
      <c r="E45" s="47" t="s">
        <v>196</v>
      </c>
      <c r="F45" s="48">
        <v>200</v>
      </c>
    </row>
    <row r="46" spans="1:6" ht="25.5">
      <c r="A46" s="63">
        <v>39</v>
      </c>
      <c r="B46" s="46" t="s">
        <v>189</v>
      </c>
      <c r="C46" s="46" t="s">
        <v>195</v>
      </c>
      <c r="D46" s="46" t="s">
        <v>2</v>
      </c>
      <c r="E46" s="47" t="s">
        <v>168</v>
      </c>
      <c r="F46" s="48">
        <v>200</v>
      </c>
    </row>
    <row r="47" spans="1:6" ht="25.5">
      <c r="A47" s="63">
        <v>40</v>
      </c>
      <c r="B47" s="46" t="s">
        <v>189</v>
      </c>
      <c r="C47" s="46" t="s">
        <v>197</v>
      </c>
      <c r="D47" s="46" t="s">
        <v>0</v>
      </c>
      <c r="E47" s="47" t="s">
        <v>198</v>
      </c>
      <c r="F47" s="48">
        <v>115200</v>
      </c>
    </row>
    <row r="48" spans="1:6">
      <c r="A48" s="63">
        <v>41</v>
      </c>
      <c r="B48" s="46" t="s">
        <v>189</v>
      </c>
      <c r="C48" s="46" t="s">
        <v>197</v>
      </c>
      <c r="D48" s="46" t="s">
        <v>1</v>
      </c>
      <c r="E48" s="47" t="s">
        <v>163</v>
      </c>
      <c r="F48" s="48">
        <v>115200</v>
      </c>
    </row>
    <row r="49" spans="1:6" ht="76.5">
      <c r="A49" s="63">
        <v>42</v>
      </c>
      <c r="B49" s="46" t="s">
        <v>189</v>
      </c>
      <c r="C49" s="46" t="s">
        <v>199</v>
      </c>
      <c r="D49" s="46" t="s">
        <v>0</v>
      </c>
      <c r="E49" s="47" t="s">
        <v>200</v>
      </c>
      <c r="F49" s="48">
        <v>200</v>
      </c>
    </row>
    <row r="50" spans="1:6" ht="25.5">
      <c r="A50" s="63">
        <v>43</v>
      </c>
      <c r="B50" s="46" t="s">
        <v>189</v>
      </c>
      <c r="C50" s="46" t="s">
        <v>199</v>
      </c>
      <c r="D50" s="46" t="s">
        <v>2</v>
      </c>
      <c r="E50" s="47" t="s">
        <v>168</v>
      </c>
      <c r="F50" s="48">
        <v>200</v>
      </c>
    </row>
    <row r="51" spans="1:6" ht="25.5">
      <c r="A51" s="63">
        <v>44</v>
      </c>
      <c r="B51" s="46" t="s">
        <v>189</v>
      </c>
      <c r="C51" s="46" t="s">
        <v>201</v>
      </c>
      <c r="D51" s="46" t="s">
        <v>0</v>
      </c>
      <c r="E51" s="47" t="s">
        <v>202</v>
      </c>
      <c r="F51" s="48">
        <v>73600</v>
      </c>
    </row>
    <row r="52" spans="1:6">
      <c r="A52" s="63">
        <v>45</v>
      </c>
      <c r="B52" s="46" t="s">
        <v>189</v>
      </c>
      <c r="C52" s="46" t="s">
        <v>201</v>
      </c>
      <c r="D52" s="46" t="s">
        <v>1</v>
      </c>
      <c r="E52" s="47" t="s">
        <v>163</v>
      </c>
      <c r="F52" s="48">
        <v>13600</v>
      </c>
    </row>
    <row r="53" spans="1:6" ht="25.5">
      <c r="A53" s="63">
        <v>46</v>
      </c>
      <c r="B53" s="46" t="s">
        <v>189</v>
      </c>
      <c r="C53" s="46" t="s">
        <v>201</v>
      </c>
      <c r="D53" s="46" t="s">
        <v>2</v>
      </c>
      <c r="E53" s="47" t="s">
        <v>168</v>
      </c>
      <c r="F53" s="48">
        <v>60000</v>
      </c>
    </row>
    <row r="54" spans="1:6">
      <c r="A54" s="63">
        <v>47</v>
      </c>
      <c r="B54" s="46" t="s">
        <v>189</v>
      </c>
      <c r="C54" s="46" t="s">
        <v>203</v>
      </c>
      <c r="D54" s="46" t="s">
        <v>0</v>
      </c>
      <c r="E54" s="47" t="s">
        <v>204</v>
      </c>
      <c r="F54" s="48">
        <v>280000</v>
      </c>
    </row>
    <row r="55" spans="1:6" ht="25.5">
      <c r="A55" s="63">
        <v>48</v>
      </c>
      <c r="B55" s="46" t="s">
        <v>189</v>
      </c>
      <c r="C55" s="46" t="s">
        <v>203</v>
      </c>
      <c r="D55" s="46" t="s">
        <v>2</v>
      </c>
      <c r="E55" s="47" t="s">
        <v>168</v>
      </c>
      <c r="F55" s="48">
        <v>280000</v>
      </c>
    </row>
    <row r="56" spans="1:6" ht="38.25">
      <c r="A56" s="63">
        <v>49</v>
      </c>
      <c r="B56" s="46" t="s">
        <v>189</v>
      </c>
      <c r="C56" s="46" t="s">
        <v>205</v>
      </c>
      <c r="D56" s="46" t="s">
        <v>0</v>
      </c>
      <c r="E56" s="47" t="s">
        <v>206</v>
      </c>
      <c r="F56" s="48">
        <v>97600</v>
      </c>
    </row>
    <row r="57" spans="1:6" ht="38.25">
      <c r="A57" s="63">
        <v>50</v>
      </c>
      <c r="B57" s="46" t="s">
        <v>189</v>
      </c>
      <c r="C57" s="46" t="s">
        <v>207</v>
      </c>
      <c r="D57" s="46" t="s">
        <v>0</v>
      </c>
      <c r="E57" s="47" t="s">
        <v>208</v>
      </c>
      <c r="F57" s="48">
        <v>65000</v>
      </c>
    </row>
    <row r="58" spans="1:6" ht="25.5">
      <c r="A58" s="63">
        <v>51</v>
      </c>
      <c r="B58" s="46" t="s">
        <v>189</v>
      </c>
      <c r="C58" s="46" t="s">
        <v>207</v>
      </c>
      <c r="D58" s="46" t="s">
        <v>2</v>
      </c>
      <c r="E58" s="47" t="s">
        <v>168</v>
      </c>
      <c r="F58" s="48">
        <v>65000</v>
      </c>
    </row>
    <row r="59" spans="1:6">
      <c r="A59" s="63">
        <v>52</v>
      </c>
      <c r="B59" s="46" t="s">
        <v>189</v>
      </c>
      <c r="C59" s="46" t="s">
        <v>209</v>
      </c>
      <c r="D59" s="46" t="s">
        <v>0</v>
      </c>
      <c r="E59" s="47" t="s">
        <v>210</v>
      </c>
      <c r="F59" s="48">
        <v>32600</v>
      </c>
    </row>
    <row r="60" spans="1:6" ht="25.5">
      <c r="A60" s="63">
        <v>53</v>
      </c>
      <c r="B60" s="46" t="s">
        <v>189</v>
      </c>
      <c r="C60" s="46" t="s">
        <v>209</v>
      </c>
      <c r="D60" s="46" t="s">
        <v>2</v>
      </c>
      <c r="E60" s="47" t="s">
        <v>168</v>
      </c>
      <c r="F60" s="48">
        <v>32600</v>
      </c>
    </row>
    <row r="61" spans="1:6">
      <c r="A61" s="63">
        <v>54</v>
      </c>
      <c r="B61" s="46" t="s">
        <v>189</v>
      </c>
      <c r="C61" s="46" t="s">
        <v>159</v>
      </c>
      <c r="D61" s="46" t="s">
        <v>0</v>
      </c>
      <c r="E61" s="47" t="s">
        <v>160</v>
      </c>
      <c r="F61" s="48">
        <v>22527653.109999999</v>
      </c>
    </row>
    <row r="62" spans="1:6">
      <c r="A62" s="63">
        <v>55</v>
      </c>
      <c r="B62" s="46" t="s">
        <v>189</v>
      </c>
      <c r="C62" s="46" t="s">
        <v>211</v>
      </c>
      <c r="D62" s="46" t="s">
        <v>0</v>
      </c>
      <c r="E62" s="47" t="s">
        <v>212</v>
      </c>
      <c r="F62" s="48">
        <v>13726421</v>
      </c>
    </row>
    <row r="63" spans="1:6">
      <c r="A63" s="63">
        <v>56</v>
      </c>
      <c r="B63" s="46" t="s">
        <v>189</v>
      </c>
      <c r="C63" s="46" t="s">
        <v>211</v>
      </c>
      <c r="D63" s="46" t="s">
        <v>3</v>
      </c>
      <c r="E63" s="47" t="s">
        <v>213</v>
      </c>
      <c r="F63" s="48">
        <v>8891722</v>
      </c>
    </row>
    <row r="64" spans="1:6" ht="25.5">
      <c r="A64" s="63">
        <v>57</v>
      </c>
      <c r="B64" s="46" t="s">
        <v>189</v>
      </c>
      <c r="C64" s="46" t="s">
        <v>211</v>
      </c>
      <c r="D64" s="46" t="s">
        <v>2</v>
      </c>
      <c r="E64" s="47" t="s">
        <v>168</v>
      </c>
      <c r="F64" s="48">
        <v>4824599</v>
      </c>
    </row>
    <row r="65" spans="1:6">
      <c r="A65" s="63">
        <v>58</v>
      </c>
      <c r="B65" s="46" t="s">
        <v>189</v>
      </c>
      <c r="C65" s="46" t="s">
        <v>211</v>
      </c>
      <c r="D65" s="46" t="s">
        <v>169</v>
      </c>
      <c r="E65" s="47" t="s">
        <v>170</v>
      </c>
      <c r="F65" s="48">
        <v>10100</v>
      </c>
    </row>
    <row r="66" spans="1:6" ht="25.5">
      <c r="A66" s="63">
        <v>59</v>
      </c>
      <c r="B66" s="46" t="s">
        <v>189</v>
      </c>
      <c r="C66" s="46" t="s">
        <v>214</v>
      </c>
      <c r="D66" s="46" t="s">
        <v>0</v>
      </c>
      <c r="E66" s="47" t="s">
        <v>215</v>
      </c>
      <c r="F66" s="48">
        <v>6876317.1100000003</v>
      </c>
    </row>
    <row r="67" spans="1:6" ht="25.5">
      <c r="A67" s="63">
        <v>60</v>
      </c>
      <c r="B67" s="46" t="s">
        <v>189</v>
      </c>
      <c r="C67" s="46" t="s">
        <v>214</v>
      </c>
      <c r="D67" s="46" t="s">
        <v>2</v>
      </c>
      <c r="E67" s="47" t="s">
        <v>168</v>
      </c>
      <c r="F67" s="48">
        <v>278776</v>
      </c>
    </row>
    <row r="68" spans="1:6">
      <c r="A68" s="63">
        <v>61</v>
      </c>
      <c r="B68" s="46" t="s">
        <v>189</v>
      </c>
      <c r="C68" s="46" t="s">
        <v>214</v>
      </c>
      <c r="D68" s="46" t="s">
        <v>173</v>
      </c>
      <c r="E68" s="47" t="s">
        <v>174</v>
      </c>
      <c r="F68" s="48">
        <v>6587191.1100000003</v>
      </c>
    </row>
    <row r="69" spans="1:6">
      <c r="A69" s="63">
        <v>62</v>
      </c>
      <c r="B69" s="46" t="s">
        <v>189</v>
      </c>
      <c r="C69" s="46" t="s">
        <v>214</v>
      </c>
      <c r="D69" s="46" t="s">
        <v>169</v>
      </c>
      <c r="E69" s="47" t="s">
        <v>170</v>
      </c>
      <c r="F69" s="48">
        <v>10350</v>
      </c>
    </row>
    <row r="70" spans="1:6">
      <c r="A70" s="63">
        <v>63</v>
      </c>
      <c r="B70" s="46" t="s">
        <v>189</v>
      </c>
      <c r="C70" s="46" t="s">
        <v>216</v>
      </c>
      <c r="D70" s="46" t="s">
        <v>0</v>
      </c>
      <c r="E70" s="47" t="s">
        <v>217</v>
      </c>
      <c r="F70" s="48">
        <v>18000</v>
      </c>
    </row>
    <row r="71" spans="1:6" ht="25.5">
      <c r="A71" s="63">
        <v>64</v>
      </c>
      <c r="B71" s="46" t="s">
        <v>189</v>
      </c>
      <c r="C71" s="46" t="s">
        <v>216</v>
      </c>
      <c r="D71" s="46" t="s">
        <v>2</v>
      </c>
      <c r="E71" s="47" t="s">
        <v>168</v>
      </c>
      <c r="F71" s="48">
        <v>18000</v>
      </c>
    </row>
    <row r="72" spans="1:6" ht="24" customHeight="1">
      <c r="A72" s="63">
        <v>65</v>
      </c>
      <c r="B72" s="46" t="s">
        <v>189</v>
      </c>
      <c r="C72" s="46" t="s">
        <v>181</v>
      </c>
      <c r="D72" s="46" t="s">
        <v>0</v>
      </c>
      <c r="E72" s="47" t="s">
        <v>182</v>
      </c>
      <c r="F72" s="48">
        <v>1906915</v>
      </c>
    </row>
    <row r="73" spans="1:6" s="62" customFormat="1" ht="25.5">
      <c r="A73" s="63">
        <v>66</v>
      </c>
      <c r="B73" s="46" t="s">
        <v>189</v>
      </c>
      <c r="C73" s="46" t="s">
        <v>181</v>
      </c>
      <c r="D73" s="46" t="s">
        <v>218</v>
      </c>
      <c r="E73" s="47" t="s">
        <v>219</v>
      </c>
      <c r="F73" s="48">
        <v>1906915</v>
      </c>
    </row>
    <row r="74" spans="1:6" s="62" customFormat="1">
      <c r="A74" s="63">
        <v>67</v>
      </c>
      <c r="B74" s="56" t="s">
        <v>220</v>
      </c>
      <c r="C74" s="56" t="s">
        <v>155</v>
      </c>
      <c r="D74" s="56" t="s">
        <v>0</v>
      </c>
      <c r="E74" s="53" t="s">
        <v>221</v>
      </c>
      <c r="F74" s="54">
        <v>626300</v>
      </c>
    </row>
    <row r="75" spans="1:6">
      <c r="A75" s="63">
        <v>68</v>
      </c>
      <c r="B75" s="46" t="s">
        <v>222</v>
      </c>
      <c r="C75" s="46" t="s">
        <v>155</v>
      </c>
      <c r="D75" s="46" t="s">
        <v>0</v>
      </c>
      <c r="E75" s="47" t="s">
        <v>223</v>
      </c>
      <c r="F75" s="48">
        <v>626300</v>
      </c>
    </row>
    <row r="76" spans="1:6" s="62" customFormat="1">
      <c r="A76" s="63">
        <v>69</v>
      </c>
      <c r="B76" s="46" t="s">
        <v>222</v>
      </c>
      <c r="C76" s="46" t="s">
        <v>159</v>
      </c>
      <c r="D76" s="46" t="s">
        <v>0</v>
      </c>
      <c r="E76" s="47" t="s">
        <v>160</v>
      </c>
      <c r="F76" s="48">
        <v>626300</v>
      </c>
    </row>
    <row r="77" spans="1:6" ht="38.25">
      <c r="A77" s="63">
        <v>70</v>
      </c>
      <c r="B77" s="46" t="s">
        <v>222</v>
      </c>
      <c r="C77" s="46" t="s">
        <v>224</v>
      </c>
      <c r="D77" s="46" t="s">
        <v>0</v>
      </c>
      <c r="E77" s="47" t="s">
        <v>225</v>
      </c>
      <c r="F77" s="48">
        <v>626300</v>
      </c>
    </row>
    <row r="78" spans="1:6" s="62" customFormat="1">
      <c r="A78" s="63">
        <v>71</v>
      </c>
      <c r="B78" s="46" t="s">
        <v>222</v>
      </c>
      <c r="C78" s="46" t="s">
        <v>224</v>
      </c>
      <c r="D78" s="46" t="s">
        <v>1</v>
      </c>
      <c r="E78" s="47" t="s">
        <v>163</v>
      </c>
      <c r="F78" s="48">
        <f>626300-20700</f>
        <v>605600</v>
      </c>
    </row>
    <row r="79" spans="1:6" s="62" customFormat="1" ht="25.5">
      <c r="A79" s="63">
        <v>72</v>
      </c>
      <c r="B79" s="46" t="s">
        <v>222</v>
      </c>
      <c r="C79" s="46" t="s">
        <v>224</v>
      </c>
      <c r="D79" s="46" t="s">
        <v>2</v>
      </c>
      <c r="E79" s="47" t="s">
        <v>168</v>
      </c>
      <c r="F79" s="48">
        <v>20700</v>
      </c>
    </row>
    <row r="80" spans="1:6" s="62" customFormat="1" ht="25.5">
      <c r="A80" s="63">
        <v>73</v>
      </c>
      <c r="B80" s="56" t="s">
        <v>226</v>
      </c>
      <c r="C80" s="56" t="s">
        <v>155</v>
      </c>
      <c r="D80" s="56" t="s">
        <v>0</v>
      </c>
      <c r="E80" s="53" t="s">
        <v>227</v>
      </c>
      <c r="F80" s="54">
        <v>8154772</v>
      </c>
    </row>
    <row r="81" spans="1:6">
      <c r="A81" s="63">
        <v>74</v>
      </c>
      <c r="B81" s="46" t="s">
        <v>228</v>
      </c>
      <c r="C81" s="46" t="s">
        <v>155</v>
      </c>
      <c r="D81" s="46" t="s">
        <v>0</v>
      </c>
      <c r="E81" s="47" t="s">
        <v>229</v>
      </c>
      <c r="F81" s="48">
        <v>50000</v>
      </c>
    </row>
    <row r="82" spans="1:6" s="62" customFormat="1" ht="38.25" customHeight="1">
      <c r="A82" s="63">
        <v>75</v>
      </c>
      <c r="B82" s="46" t="s">
        <v>228</v>
      </c>
      <c r="C82" s="46" t="s">
        <v>191</v>
      </c>
      <c r="D82" s="46" t="s">
        <v>0</v>
      </c>
      <c r="E82" s="47" t="s">
        <v>192</v>
      </c>
      <c r="F82" s="48">
        <v>50000</v>
      </c>
    </row>
    <row r="83" spans="1:6" ht="38.25">
      <c r="A83" s="63">
        <v>76</v>
      </c>
      <c r="B83" s="46" t="s">
        <v>228</v>
      </c>
      <c r="C83" s="46" t="s">
        <v>230</v>
      </c>
      <c r="D83" s="46" t="s">
        <v>0</v>
      </c>
      <c r="E83" s="47" t="s">
        <v>231</v>
      </c>
      <c r="F83" s="48">
        <v>50000</v>
      </c>
    </row>
    <row r="84" spans="1:6">
      <c r="A84" s="63">
        <v>77</v>
      </c>
      <c r="B84" s="46" t="s">
        <v>228</v>
      </c>
      <c r="C84" s="46" t="s">
        <v>232</v>
      </c>
      <c r="D84" s="46" t="s">
        <v>0</v>
      </c>
      <c r="E84" s="47" t="s">
        <v>233</v>
      </c>
      <c r="F84" s="48">
        <v>50000</v>
      </c>
    </row>
    <row r="85" spans="1:6" ht="25.5">
      <c r="A85" s="63">
        <v>78</v>
      </c>
      <c r="B85" s="46" t="s">
        <v>228</v>
      </c>
      <c r="C85" s="46" t="s">
        <v>232</v>
      </c>
      <c r="D85" s="46" t="s">
        <v>2</v>
      </c>
      <c r="E85" s="47" t="s">
        <v>168</v>
      </c>
      <c r="F85" s="48">
        <v>50000</v>
      </c>
    </row>
    <row r="86" spans="1:6" ht="25.5">
      <c r="A86" s="63">
        <v>79</v>
      </c>
      <c r="B86" s="46" t="s">
        <v>234</v>
      </c>
      <c r="C86" s="46" t="s">
        <v>155</v>
      </c>
      <c r="D86" s="46" t="s">
        <v>0</v>
      </c>
      <c r="E86" s="47" t="s">
        <v>235</v>
      </c>
      <c r="F86" s="48">
        <v>7890093</v>
      </c>
    </row>
    <row r="87" spans="1:6" ht="25.5">
      <c r="A87" s="63">
        <v>80</v>
      </c>
      <c r="B87" s="46" t="s">
        <v>234</v>
      </c>
      <c r="C87" s="46" t="s">
        <v>191</v>
      </c>
      <c r="D87" s="46" t="s">
        <v>0</v>
      </c>
      <c r="E87" s="47" t="s">
        <v>192</v>
      </c>
      <c r="F87" s="48">
        <v>7890093</v>
      </c>
    </row>
    <row r="88" spans="1:6" ht="25.5">
      <c r="A88" s="63">
        <v>81</v>
      </c>
      <c r="B88" s="46" t="s">
        <v>234</v>
      </c>
      <c r="C88" s="46" t="s">
        <v>236</v>
      </c>
      <c r="D88" s="46" t="s">
        <v>0</v>
      </c>
      <c r="E88" s="47" t="s">
        <v>237</v>
      </c>
      <c r="F88" s="48">
        <v>400701</v>
      </c>
    </row>
    <row r="89" spans="1:6" ht="25.5">
      <c r="A89" s="63">
        <v>82</v>
      </c>
      <c r="B89" s="46" t="s">
        <v>234</v>
      </c>
      <c r="C89" s="46" t="s">
        <v>238</v>
      </c>
      <c r="D89" s="46" t="s">
        <v>0</v>
      </c>
      <c r="E89" s="47" t="s">
        <v>239</v>
      </c>
      <c r="F89" s="48">
        <v>349001</v>
      </c>
    </row>
    <row r="90" spans="1:6" ht="25.5">
      <c r="A90" s="63">
        <v>83</v>
      </c>
      <c r="B90" s="46" t="s">
        <v>234</v>
      </c>
      <c r="C90" s="46" t="s">
        <v>238</v>
      </c>
      <c r="D90" s="46" t="s">
        <v>2</v>
      </c>
      <c r="E90" s="47" t="s">
        <v>168</v>
      </c>
      <c r="F90" s="48">
        <v>349001</v>
      </c>
    </row>
    <row r="91" spans="1:6" ht="25.5">
      <c r="A91" s="63">
        <v>84</v>
      </c>
      <c r="B91" s="46" t="s">
        <v>234</v>
      </c>
      <c r="C91" s="46" t="s">
        <v>240</v>
      </c>
      <c r="D91" s="46" t="s">
        <v>0</v>
      </c>
      <c r="E91" s="47" t="s">
        <v>241</v>
      </c>
      <c r="F91" s="48">
        <v>51700</v>
      </c>
    </row>
    <row r="92" spans="1:6" ht="38.25" customHeight="1">
      <c r="A92" s="63">
        <v>85</v>
      </c>
      <c r="B92" s="46" t="s">
        <v>234</v>
      </c>
      <c r="C92" s="46" t="s">
        <v>240</v>
      </c>
      <c r="D92" s="46" t="s">
        <v>2</v>
      </c>
      <c r="E92" s="47" t="s">
        <v>168</v>
      </c>
      <c r="F92" s="48">
        <v>51700</v>
      </c>
    </row>
    <row r="93" spans="1:6" ht="38.25">
      <c r="A93" s="63">
        <v>86</v>
      </c>
      <c r="B93" s="46" t="s">
        <v>234</v>
      </c>
      <c r="C93" s="46" t="s">
        <v>230</v>
      </c>
      <c r="D93" s="46" t="s">
        <v>0</v>
      </c>
      <c r="E93" s="47" t="s">
        <v>231</v>
      </c>
      <c r="F93" s="48">
        <v>100000</v>
      </c>
    </row>
    <row r="94" spans="1:6" ht="25.5">
      <c r="A94" s="63">
        <v>87</v>
      </c>
      <c r="B94" s="46" t="s">
        <v>234</v>
      </c>
      <c r="C94" s="46" t="s">
        <v>242</v>
      </c>
      <c r="D94" s="46" t="s">
        <v>0</v>
      </c>
      <c r="E94" s="47" t="s">
        <v>243</v>
      </c>
      <c r="F94" s="48">
        <v>100000</v>
      </c>
    </row>
    <row r="95" spans="1:6" ht="25.5">
      <c r="A95" s="63">
        <v>88</v>
      </c>
      <c r="B95" s="46" t="s">
        <v>234</v>
      </c>
      <c r="C95" s="46" t="s">
        <v>242</v>
      </c>
      <c r="D95" s="46" t="s">
        <v>2</v>
      </c>
      <c r="E95" s="47" t="s">
        <v>168</v>
      </c>
      <c r="F95" s="48">
        <v>100000</v>
      </c>
    </row>
    <row r="96" spans="1:6" ht="51">
      <c r="A96" s="63">
        <v>89</v>
      </c>
      <c r="B96" s="46" t="s">
        <v>234</v>
      </c>
      <c r="C96" s="46" t="s">
        <v>244</v>
      </c>
      <c r="D96" s="46" t="s">
        <v>0</v>
      </c>
      <c r="E96" s="47" t="s">
        <v>245</v>
      </c>
      <c r="F96" s="48">
        <v>7389392</v>
      </c>
    </row>
    <row r="97" spans="1:6" ht="25.5">
      <c r="A97" s="63">
        <v>90</v>
      </c>
      <c r="B97" s="46" t="s">
        <v>234</v>
      </c>
      <c r="C97" s="46" t="s">
        <v>246</v>
      </c>
      <c r="D97" s="46" t="s">
        <v>0</v>
      </c>
      <c r="E97" s="47" t="s">
        <v>247</v>
      </c>
      <c r="F97" s="48">
        <v>1470893</v>
      </c>
    </row>
    <row r="98" spans="1:6" ht="25.5">
      <c r="A98" s="63">
        <v>91</v>
      </c>
      <c r="B98" s="46" t="s">
        <v>234</v>
      </c>
      <c r="C98" s="46" t="s">
        <v>246</v>
      </c>
      <c r="D98" s="46" t="s">
        <v>2</v>
      </c>
      <c r="E98" s="47" t="s">
        <v>168</v>
      </c>
      <c r="F98" s="48">
        <v>1470893</v>
      </c>
    </row>
    <row r="99" spans="1:6" ht="25.5">
      <c r="A99" s="63">
        <v>92</v>
      </c>
      <c r="B99" s="46" t="s">
        <v>234</v>
      </c>
      <c r="C99" s="46" t="s">
        <v>248</v>
      </c>
      <c r="D99" s="46" t="s">
        <v>0</v>
      </c>
      <c r="E99" s="47" t="s">
        <v>249</v>
      </c>
      <c r="F99" s="48">
        <v>5918499</v>
      </c>
    </row>
    <row r="100" spans="1:6">
      <c r="A100" s="63">
        <v>93</v>
      </c>
      <c r="B100" s="46" t="s">
        <v>234</v>
      </c>
      <c r="C100" s="46" t="s">
        <v>248</v>
      </c>
      <c r="D100" s="46" t="s">
        <v>3</v>
      </c>
      <c r="E100" s="47" t="s">
        <v>213</v>
      </c>
      <c r="F100" s="48">
        <v>5242222</v>
      </c>
    </row>
    <row r="101" spans="1:6" ht="25.5">
      <c r="A101" s="63">
        <v>94</v>
      </c>
      <c r="B101" s="46" t="s">
        <v>234</v>
      </c>
      <c r="C101" s="46" t="s">
        <v>248</v>
      </c>
      <c r="D101" s="46" t="s">
        <v>2</v>
      </c>
      <c r="E101" s="47" t="s">
        <v>168</v>
      </c>
      <c r="F101" s="48">
        <v>675277</v>
      </c>
    </row>
    <row r="102" spans="1:6">
      <c r="A102" s="63">
        <v>95</v>
      </c>
      <c r="B102" s="46" t="s">
        <v>234</v>
      </c>
      <c r="C102" s="46" t="s">
        <v>248</v>
      </c>
      <c r="D102" s="46" t="s">
        <v>169</v>
      </c>
      <c r="E102" s="47" t="s">
        <v>170</v>
      </c>
      <c r="F102" s="48">
        <v>1000</v>
      </c>
    </row>
    <row r="103" spans="1:6" ht="25.5">
      <c r="A103" s="63">
        <v>96</v>
      </c>
      <c r="B103" s="46" t="s">
        <v>250</v>
      </c>
      <c r="C103" s="46" t="s">
        <v>155</v>
      </c>
      <c r="D103" s="46" t="s">
        <v>0</v>
      </c>
      <c r="E103" s="47" t="s">
        <v>251</v>
      </c>
      <c r="F103" s="48">
        <v>214679</v>
      </c>
    </row>
    <row r="104" spans="1:6" ht="25.5">
      <c r="A104" s="63">
        <v>97</v>
      </c>
      <c r="B104" s="46" t="s">
        <v>250</v>
      </c>
      <c r="C104" s="46" t="s">
        <v>191</v>
      </c>
      <c r="D104" s="46" t="s">
        <v>0</v>
      </c>
      <c r="E104" s="47" t="s">
        <v>192</v>
      </c>
      <c r="F104" s="48">
        <v>214679</v>
      </c>
    </row>
    <row r="105" spans="1:6" ht="25.5">
      <c r="A105" s="63">
        <v>98</v>
      </c>
      <c r="B105" s="46" t="s">
        <v>250</v>
      </c>
      <c r="C105" s="46" t="s">
        <v>252</v>
      </c>
      <c r="D105" s="46" t="s">
        <v>0</v>
      </c>
      <c r="E105" s="47" t="s">
        <v>253</v>
      </c>
      <c r="F105" s="48">
        <v>214679</v>
      </c>
    </row>
    <row r="106" spans="1:6">
      <c r="A106" s="63">
        <v>99</v>
      </c>
      <c r="B106" s="46" t="s">
        <v>250</v>
      </c>
      <c r="C106" s="46" t="s">
        <v>254</v>
      </c>
      <c r="D106" s="46" t="s">
        <v>0</v>
      </c>
      <c r="E106" s="47" t="s">
        <v>255</v>
      </c>
      <c r="F106" s="48">
        <v>116479</v>
      </c>
    </row>
    <row r="107" spans="1:6" ht="25.5">
      <c r="A107" s="63">
        <v>100</v>
      </c>
      <c r="B107" s="46" t="s">
        <v>250</v>
      </c>
      <c r="C107" s="46" t="s">
        <v>254</v>
      </c>
      <c r="D107" s="46" t="s">
        <v>2</v>
      </c>
      <c r="E107" s="47" t="s">
        <v>168</v>
      </c>
      <c r="F107" s="48">
        <v>116479</v>
      </c>
    </row>
    <row r="108" spans="1:6">
      <c r="A108" s="63">
        <v>101</v>
      </c>
      <c r="B108" s="46" t="s">
        <v>250</v>
      </c>
      <c r="C108" s="46" t="s">
        <v>256</v>
      </c>
      <c r="D108" s="46" t="s">
        <v>0</v>
      </c>
      <c r="E108" s="47" t="s">
        <v>257</v>
      </c>
      <c r="F108" s="48">
        <v>98200</v>
      </c>
    </row>
    <row r="109" spans="1:6" s="62" customFormat="1" ht="38.25">
      <c r="A109" s="63">
        <v>102</v>
      </c>
      <c r="B109" s="46" t="s">
        <v>250</v>
      </c>
      <c r="C109" s="46" t="s">
        <v>256</v>
      </c>
      <c r="D109" s="46" t="s">
        <v>493</v>
      </c>
      <c r="E109" s="47" t="s">
        <v>786</v>
      </c>
      <c r="F109" s="48">
        <v>98200</v>
      </c>
    </row>
    <row r="110" spans="1:6" s="62" customFormat="1">
      <c r="A110" s="63">
        <v>103</v>
      </c>
      <c r="B110" s="56" t="s">
        <v>258</v>
      </c>
      <c r="C110" s="56" t="s">
        <v>155</v>
      </c>
      <c r="D110" s="56" t="s">
        <v>0</v>
      </c>
      <c r="E110" s="53" t="s">
        <v>259</v>
      </c>
      <c r="F110" s="54">
        <f>162586066.71+12109335.9</f>
        <v>174695402.61000001</v>
      </c>
    </row>
    <row r="111" spans="1:6">
      <c r="A111" s="63">
        <v>104</v>
      </c>
      <c r="B111" s="46" t="s">
        <v>260</v>
      </c>
      <c r="C111" s="46" t="s">
        <v>155</v>
      </c>
      <c r="D111" s="46" t="s">
        <v>0</v>
      </c>
      <c r="E111" s="47" t="s">
        <v>261</v>
      </c>
      <c r="F111" s="48">
        <v>314700</v>
      </c>
    </row>
    <row r="112" spans="1:6" s="62" customFormat="1">
      <c r="A112" s="63">
        <v>105</v>
      </c>
      <c r="B112" s="46" t="s">
        <v>260</v>
      </c>
      <c r="C112" s="46" t="s">
        <v>159</v>
      </c>
      <c r="D112" s="46" t="s">
        <v>0</v>
      </c>
      <c r="E112" s="47" t="s">
        <v>160</v>
      </c>
      <c r="F112" s="48">
        <v>314700</v>
      </c>
    </row>
    <row r="113" spans="1:6" ht="38.25">
      <c r="A113" s="63">
        <v>106</v>
      </c>
      <c r="B113" s="46" t="s">
        <v>260</v>
      </c>
      <c r="C113" s="46" t="s">
        <v>262</v>
      </c>
      <c r="D113" s="46" t="s">
        <v>0</v>
      </c>
      <c r="E113" s="47" t="s">
        <v>263</v>
      </c>
      <c r="F113" s="48">
        <v>306600</v>
      </c>
    </row>
    <row r="114" spans="1:6" ht="25.5">
      <c r="A114" s="63">
        <v>107</v>
      </c>
      <c r="B114" s="46" t="s">
        <v>260</v>
      </c>
      <c r="C114" s="46" t="s">
        <v>262</v>
      </c>
      <c r="D114" s="46" t="s">
        <v>2</v>
      </c>
      <c r="E114" s="47" t="s">
        <v>168</v>
      </c>
      <c r="F114" s="48">
        <v>306600</v>
      </c>
    </row>
    <row r="115" spans="1:6" ht="38.25">
      <c r="A115" s="63">
        <v>108</v>
      </c>
      <c r="B115" s="46" t="s">
        <v>260</v>
      </c>
      <c r="C115" s="46" t="s">
        <v>787</v>
      </c>
      <c r="D115" s="46" t="s">
        <v>0</v>
      </c>
      <c r="E115" s="47" t="s">
        <v>788</v>
      </c>
      <c r="F115" s="48">
        <v>8100</v>
      </c>
    </row>
    <row r="116" spans="1:6" ht="25.5">
      <c r="A116" s="63">
        <v>109</v>
      </c>
      <c r="B116" s="46" t="s">
        <v>260</v>
      </c>
      <c r="C116" s="46" t="s">
        <v>787</v>
      </c>
      <c r="D116" s="46" t="s">
        <v>2</v>
      </c>
      <c r="E116" s="47" t="s">
        <v>168</v>
      </c>
      <c r="F116" s="48">
        <v>8100</v>
      </c>
    </row>
    <row r="117" spans="1:6">
      <c r="A117" s="63">
        <v>110</v>
      </c>
      <c r="B117" s="46" t="s">
        <v>264</v>
      </c>
      <c r="C117" s="46" t="s">
        <v>155</v>
      </c>
      <c r="D117" s="46" t="s">
        <v>0</v>
      </c>
      <c r="E117" s="47" t="s">
        <v>265</v>
      </c>
      <c r="F117" s="48">
        <v>53039307</v>
      </c>
    </row>
    <row r="118" spans="1:6" ht="25.5">
      <c r="A118" s="63">
        <v>111</v>
      </c>
      <c r="B118" s="46" t="s">
        <v>264</v>
      </c>
      <c r="C118" s="46" t="s">
        <v>191</v>
      </c>
      <c r="D118" s="46" t="s">
        <v>0</v>
      </c>
      <c r="E118" s="47" t="s">
        <v>192</v>
      </c>
      <c r="F118" s="48">
        <v>53039307</v>
      </c>
    </row>
    <row r="119" spans="1:6" ht="38.25">
      <c r="A119" s="63">
        <v>112</v>
      </c>
      <c r="B119" s="46" t="s">
        <v>264</v>
      </c>
      <c r="C119" s="46" t="s">
        <v>266</v>
      </c>
      <c r="D119" s="46" t="s">
        <v>0</v>
      </c>
      <c r="E119" s="47" t="s">
        <v>267</v>
      </c>
      <c r="F119" s="48">
        <v>53039307</v>
      </c>
    </row>
    <row r="120" spans="1:6" ht="25.5">
      <c r="A120" s="63">
        <v>113</v>
      </c>
      <c r="B120" s="46" t="s">
        <v>264</v>
      </c>
      <c r="C120" s="46" t="s">
        <v>268</v>
      </c>
      <c r="D120" s="46" t="s">
        <v>0</v>
      </c>
      <c r="E120" s="47" t="s">
        <v>269</v>
      </c>
      <c r="F120" s="48">
        <v>2590459.5</v>
      </c>
    </row>
    <row r="121" spans="1:6">
      <c r="A121" s="63">
        <v>114</v>
      </c>
      <c r="B121" s="46" t="s">
        <v>264</v>
      </c>
      <c r="C121" s="46" t="s">
        <v>268</v>
      </c>
      <c r="D121" s="46" t="s">
        <v>3</v>
      </c>
      <c r="E121" s="47" t="s">
        <v>213</v>
      </c>
      <c r="F121" s="48">
        <v>2407629</v>
      </c>
    </row>
    <row r="122" spans="1:6" ht="25.5">
      <c r="A122" s="63">
        <v>115</v>
      </c>
      <c r="B122" s="46" t="s">
        <v>264</v>
      </c>
      <c r="C122" s="46" t="s">
        <v>268</v>
      </c>
      <c r="D122" s="46" t="s">
        <v>2</v>
      </c>
      <c r="E122" s="47" t="s">
        <v>168</v>
      </c>
      <c r="F122" s="48">
        <v>172630.5</v>
      </c>
    </row>
    <row r="123" spans="1:6">
      <c r="A123" s="63">
        <v>116</v>
      </c>
      <c r="B123" s="46" t="s">
        <v>264</v>
      </c>
      <c r="C123" s="46" t="s">
        <v>268</v>
      </c>
      <c r="D123" s="46" t="s">
        <v>169</v>
      </c>
      <c r="E123" s="47" t="s">
        <v>170</v>
      </c>
      <c r="F123" s="48">
        <v>10200</v>
      </c>
    </row>
    <row r="124" spans="1:6" ht="25.5">
      <c r="A124" s="63">
        <v>117</v>
      </c>
      <c r="B124" s="46" t="s">
        <v>264</v>
      </c>
      <c r="C124" s="46" t="s">
        <v>270</v>
      </c>
      <c r="D124" s="46" t="s">
        <v>0</v>
      </c>
      <c r="E124" s="47" t="s">
        <v>271</v>
      </c>
      <c r="F124" s="48">
        <v>50448847.5</v>
      </c>
    </row>
    <row r="125" spans="1:6" ht="25.5">
      <c r="A125" s="63">
        <v>118</v>
      </c>
      <c r="B125" s="46" t="s">
        <v>264</v>
      </c>
      <c r="C125" s="46" t="s">
        <v>270</v>
      </c>
      <c r="D125" s="46" t="s">
        <v>2</v>
      </c>
      <c r="E125" s="47" t="s">
        <v>168</v>
      </c>
      <c r="F125" s="48">
        <v>50448847.5</v>
      </c>
    </row>
    <row r="126" spans="1:6">
      <c r="A126" s="63">
        <v>119</v>
      </c>
      <c r="B126" s="46" t="s">
        <v>272</v>
      </c>
      <c r="C126" s="46" t="s">
        <v>155</v>
      </c>
      <c r="D126" s="46" t="s">
        <v>0</v>
      </c>
      <c r="E126" s="47" t="s">
        <v>273</v>
      </c>
      <c r="F126" s="48">
        <v>1079160</v>
      </c>
    </row>
    <row r="127" spans="1:6">
      <c r="A127" s="63">
        <v>120</v>
      </c>
      <c r="B127" s="46" t="s">
        <v>272</v>
      </c>
      <c r="C127" s="46" t="s">
        <v>159</v>
      </c>
      <c r="D127" s="46" t="s">
        <v>0</v>
      </c>
      <c r="E127" s="47" t="s">
        <v>160</v>
      </c>
      <c r="F127" s="48">
        <v>1079160</v>
      </c>
    </row>
    <row r="128" spans="1:6" ht="25.5">
      <c r="A128" s="63">
        <v>121</v>
      </c>
      <c r="B128" s="46" t="s">
        <v>272</v>
      </c>
      <c r="C128" s="46" t="s">
        <v>938</v>
      </c>
      <c r="D128" s="46" t="s">
        <v>0</v>
      </c>
      <c r="E128" s="47" t="s">
        <v>939</v>
      </c>
      <c r="F128" s="48">
        <v>68562.5</v>
      </c>
    </row>
    <row r="129" spans="1:6" ht="25.5">
      <c r="A129" s="63">
        <v>122</v>
      </c>
      <c r="B129" s="46" t="s">
        <v>272</v>
      </c>
      <c r="C129" s="46" t="s">
        <v>938</v>
      </c>
      <c r="D129" s="46" t="s">
        <v>2</v>
      </c>
      <c r="E129" s="47" t="s">
        <v>168</v>
      </c>
      <c r="F129" s="48">
        <v>68562.5</v>
      </c>
    </row>
    <row r="130" spans="1:6" ht="25.5">
      <c r="A130" s="63">
        <v>123</v>
      </c>
      <c r="B130" s="46" t="s">
        <v>272</v>
      </c>
      <c r="C130" s="46" t="s">
        <v>839</v>
      </c>
      <c r="D130" s="46" t="s">
        <v>0</v>
      </c>
      <c r="E130" s="47" t="s">
        <v>848</v>
      </c>
      <c r="F130" s="48">
        <v>1010597.5</v>
      </c>
    </row>
    <row r="131" spans="1:6" ht="25.5">
      <c r="A131" s="63">
        <v>124</v>
      </c>
      <c r="B131" s="46" t="s">
        <v>272</v>
      </c>
      <c r="C131" s="46" t="s">
        <v>839</v>
      </c>
      <c r="D131" s="46" t="s">
        <v>2</v>
      </c>
      <c r="E131" s="47" t="s">
        <v>168</v>
      </c>
      <c r="F131" s="48">
        <v>1010597.5</v>
      </c>
    </row>
    <row r="132" spans="1:6">
      <c r="A132" s="63">
        <v>125</v>
      </c>
      <c r="B132" s="46" t="s">
        <v>276</v>
      </c>
      <c r="C132" s="46" t="s">
        <v>155</v>
      </c>
      <c r="D132" s="46" t="s">
        <v>0</v>
      </c>
      <c r="E132" s="47" t="s">
        <v>277</v>
      </c>
      <c r="F132" s="48">
        <f>107082418.71+12109335.9</f>
        <v>119191754.61</v>
      </c>
    </row>
    <row r="133" spans="1:6" ht="25.5">
      <c r="A133" s="63">
        <v>126</v>
      </c>
      <c r="B133" s="46" t="s">
        <v>276</v>
      </c>
      <c r="C133" s="46" t="s">
        <v>278</v>
      </c>
      <c r="D133" s="46" t="s">
        <v>0</v>
      </c>
      <c r="E133" s="47" t="s">
        <v>279</v>
      </c>
      <c r="F133" s="48">
        <f>107082418.71+12109335.9</f>
        <v>119191754.61</v>
      </c>
    </row>
    <row r="134" spans="1:6" ht="25.5">
      <c r="A134" s="63">
        <v>127</v>
      </c>
      <c r="B134" s="46" t="s">
        <v>276</v>
      </c>
      <c r="C134" s="46" t="s">
        <v>280</v>
      </c>
      <c r="D134" s="46" t="s">
        <v>0</v>
      </c>
      <c r="E134" s="47" t="s">
        <v>281</v>
      </c>
      <c r="F134" s="48">
        <f>107082418.71+12109335.9</f>
        <v>119191754.61</v>
      </c>
    </row>
    <row r="135" spans="1:6" ht="25.5">
      <c r="A135" s="63">
        <v>128</v>
      </c>
      <c r="B135" s="46" t="s">
        <v>276</v>
      </c>
      <c r="C135" s="46" t="s">
        <v>282</v>
      </c>
      <c r="D135" s="46" t="s">
        <v>0</v>
      </c>
      <c r="E135" s="47" t="s">
        <v>283</v>
      </c>
      <c r="F135" s="48">
        <v>9135547</v>
      </c>
    </row>
    <row r="136" spans="1:6" ht="25.5">
      <c r="A136" s="63">
        <v>129</v>
      </c>
      <c r="B136" s="46" t="s">
        <v>276</v>
      </c>
      <c r="C136" s="46" t="s">
        <v>282</v>
      </c>
      <c r="D136" s="46" t="s">
        <v>2</v>
      </c>
      <c r="E136" s="47" t="s">
        <v>168</v>
      </c>
      <c r="F136" s="48">
        <v>1500091</v>
      </c>
    </row>
    <row r="137" spans="1:6" ht="38.25" customHeight="1">
      <c r="A137" s="63">
        <v>130</v>
      </c>
      <c r="B137" s="46" t="s">
        <v>276</v>
      </c>
      <c r="C137" s="46" t="s">
        <v>282</v>
      </c>
      <c r="D137" s="46" t="s">
        <v>284</v>
      </c>
      <c r="E137" s="47" t="s">
        <v>285</v>
      </c>
      <c r="F137" s="48">
        <v>7635456</v>
      </c>
    </row>
    <row r="138" spans="1:6" ht="25.5">
      <c r="A138" s="63">
        <v>131</v>
      </c>
      <c r="B138" s="46" t="s">
        <v>276</v>
      </c>
      <c r="C138" s="46" t="s">
        <v>286</v>
      </c>
      <c r="D138" s="46" t="s">
        <v>0</v>
      </c>
      <c r="E138" s="47" t="s">
        <v>287</v>
      </c>
      <c r="F138" s="48">
        <v>84677500.650000006</v>
      </c>
    </row>
    <row r="139" spans="1:6">
      <c r="A139" s="63">
        <v>132</v>
      </c>
      <c r="B139" s="46" t="s">
        <v>276</v>
      </c>
      <c r="C139" s="46" t="s">
        <v>286</v>
      </c>
      <c r="D139" s="46" t="s">
        <v>288</v>
      </c>
      <c r="E139" s="47" t="s">
        <v>289</v>
      </c>
      <c r="F139" s="48">
        <v>84677500.650000006</v>
      </c>
    </row>
    <row r="140" spans="1:6" ht="38.25">
      <c r="A140" s="63">
        <v>133</v>
      </c>
      <c r="B140" s="46" t="s">
        <v>276</v>
      </c>
      <c r="C140" s="46" t="s">
        <v>290</v>
      </c>
      <c r="D140" s="46" t="s">
        <v>0</v>
      </c>
      <c r="E140" s="47" t="s">
        <v>291</v>
      </c>
      <c r="F140" s="48">
        <f>3151000+12109335.9</f>
        <v>15260335.9</v>
      </c>
    </row>
    <row r="141" spans="1:6">
      <c r="A141" s="63">
        <v>134</v>
      </c>
      <c r="B141" s="46" t="s">
        <v>276</v>
      </c>
      <c r="C141" s="46" t="s">
        <v>290</v>
      </c>
      <c r="D141" s="46" t="s">
        <v>288</v>
      </c>
      <c r="E141" s="47" t="s">
        <v>289</v>
      </c>
      <c r="F141" s="48">
        <f>3151000+12109335.9</f>
        <v>15260335.9</v>
      </c>
    </row>
    <row r="142" spans="1:6" ht="25.5">
      <c r="A142" s="63">
        <v>135</v>
      </c>
      <c r="B142" s="46" t="s">
        <v>276</v>
      </c>
      <c r="C142" s="46" t="s">
        <v>292</v>
      </c>
      <c r="D142" s="46" t="s">
        <v>0</v>
      </c>
      <c r="E142" s="47" t="s">
        <v>287</v>
      </c>
      <c r="F142" s="48">
        <v>3033610</v>
      </c>
    </row>
    <row r="143" spans="1:6">
      <c r="A143" s="63">
        <v>136</v>
      </c>
      <c r="B143" s="46" t="s">
        <v>276</v>
      </c>
      <c r="C143" s="46" t="s">
        <v>292</v>
      </c>
      <c r="D143" s="46" t="s">
        <v>288</v>
      </c>
      <c r="E143" s="47" t="s">
        <v>289</v>
      </c>
      <c r="F143" s="48">
        <v>3033610</v>
      </c>
    </row>
    <row r="144" spans="1:6" ht="28.5" customHeight="1">
      <c r="A144" s="63">
        <v>137</v>
      </c>
      <c r="B144" s="46" t="s">
        <v>276</v>
      </c>
      <c r="C144" s="46" t="s">
        <v>882</v>
      </c>
      <c r="D144" s="46" t="s">
        <v>0</v>
      </c>
      <c r="E144" s="47" t="s">
        <v>980</v>
      </c>
      <c r="F144" s="48">
        <v>7084761.0599999996</v>
      </c>
    </row>
    <row r="145" spans="1:6">
      <c r="A145" s="63">
        <v>138</v>
      </c>
      <c r="B145" s="46" t="s">
        <v>276</v>
      </c>
      <c r="C145" s="46" t="s">
        <v>882</v>
      </c>
      <c r="D145" s="46" t="s">
        <v>288</v>
      </c>
      <c r="E145" s="47" t="s">
        <v>289</v>
      </c>
      <c r="F145" s="48">
        <v>7084761.0599999996</v>
      </c>
    </row>
    <row r="146" spans="1:6">
      <c r="A146" s="63">
        <v>139</v>
      </c>
      <c r="B146" s="46" t="s">
        <v>293</v>
      </c>
      <c r="C146" s="46" t="s">
        <v>155</v>
      </c>
      <c r="D146" s="46" t="s">
        <v>0</v>
      </c>
      <c r="E146" s="47" t="s">
        <v>294</v>
      </c>
      <c r="F146" s="48">
        <v>1070481</v>
      </c>
    </row>
    <row r="147" spans="1:6" ht="25.5">
      <c r="A147" s="63">
        <v>140</v>
      </c>
      <c r="B147" s="46" t="s">
        <v>293</v>
      </c>
      <c r="C147" s="46" t="s">
        <v>191</v>
      </c>
      <c r="D147" s="46" t="s">
        <v>0</v>
      </c>
      <c r="E147" s="47" t="s">
        <v>192</v>
      </c>
      <c r="F147" s="48">
        <v>1070481</v>
      </c>
    </row>
    <row r="148" spans="1:6" ht="25.5">
      <c r="A148" s="63">
        <v>141</v>
      </c>
      <c r="B148" s="46" t="s">
        <v>293</v>
      </c>
      <c r="C148" s="46" t="s">
        <v>295</v>
      </c>
      <c r="D148" s="46" t="s">
        <v>0</v>
      </c>
      <c r="E148" s="47" t="s">
        <v>296</v>
      </c>
      <c r="F148" s="48">
        <v>100000</v>
      </c>
    </row>
    <row r="149" spans="1:6" ht="25.5">
      <c r="A149" s="63">
        <v>142</v>
      </c>
      <c r="B149" s="46" t="s">
        <v>293</v>
      </c>
      <c r="C149" s="46" t="s">
        <v>297</v>
      </c>
      <c r="D149" s="46" t="s">
        <v>0</v>
      </c>
      <c r="E149" s="47" t="s">
        <v>298</v>
      </c>
      <c r="F149" s="48">
        <v>100000</v>
      </c>
    </row>
    <row r="150" spans="1:6" ht="25.5">
      <c r="A150" s="63">
        <v>143</v>
      </c>
      <c r="B150" s="46" t="s">
        <v>293</v>
      </c>
      <c r="C150" s="46" t="s">
        <v>297</v>
      </c>
      <c r="D150" s="46" t="s">
        <v>2</v>
      </c>
      <c r="E150" s="47" t="s">
        <v>168</v>
      </c>
      <c r="F150" s="48">
        <v>100000</v>
      </c>
    </row>
    <row r="151" spans="1:6" ht="25.5">
      <c r="A151" s="63">
        <v>144</v>
      </c>
      <c r="B151" s="46" t="s">
        <v>293</v>
      </c>
      <c r="C151" s="46" t="s">
        <v>299</v>
      </c>
      <c r="D151" s="46" t="s">
        <v>0</v>
      </c>
      <c r="E151" s="47" t="s">
        <v>300</v>
      </c>
      <c r="F151" s="48">
        <v>14000</v>
      </c>
    </row>
    <row r="152" spans="1:6" ht="25.5">
      <c r="A152" s="63">
        <v>145</v>
      </c>
      <c r="B152" s="46" t="s">
        <v>293</v>
      </c>
      <c r="C152" s="46" t="s">
        <v>789</v>
      </c>
      <c r="D152" s="46" t="s">
        <v>0</v>
      </c>
      <c r="E152" s="47" t="s">
        <v>790</v>
      </c>
      <c r="F152" s="48">
        <v>14000</v>
      </c>
    </row>
    <row r="153" spans="1:6" ht="25.5">
      <c r="A153" s="63">
        <v>146</v>
      </c>
      <c r="B153" s="46" t="s">
        <v>293</v>
      </c>
      <c r="C153" s="46" t="s">
        <v>789</v>
      </c>
      <c r="D153" s="46" t="s">
        <v>2</v>
      </c>
      <c r="E153" s="47" t="s">
        <v>168</v>
      </c>
      <c r="F153" s="48">
        <v>14000</v>
      </c>
    </row>
    <row r="154" spans="1:6" ht="25.5">
      <c r="A154" s="63">
        <v>147</v>
      </c>
      <c r="B154" s="46" t="s">
        <v>293</v>
      </c>
      <c r="C154" s="46" t="s">
        <v>301</v>
      </c>
      <c r="D154" s="46" t="s">
        <v>0</v>
      </c>
      <c r="E154" s="47" t="s">
        <v>302</v>
      </c>
      <c r="F154" s="48">
        <v>746011</v>
      </c>
    </row>
    <row r="155" spans="1:6">
      <c r="A155" s="63">
        <v>148</v>
      </c>
      <c r="B155" s="46" t="s">
        <v>293</v>
      </c>
      <c r="C155" s="46" t="s">
        <v>303</v>
      </c>
      <c r="D155" s="46" t="s">
        <v>0</v>
      </c>
      <c r="E155" s="47" t="s">
        <v>304</v>
      </c>
      <c r="F155" s="48">
        <v>291160</v>
      </c>
    </row>
    <row r="156" spans="1:6" s="62" customFormat="1" ht="25.5">
      <c r="A156" s="63">
        <v>149</v>
      </c>
      <c r="B156" s="46" t="s">
        <v>293</v>
      </c>
      <c r="C156" s="46" t="s">
        <v>303</v>
      </c>
      <c r="D156" s="46" t="s">
        <v>2</v>
      </c>
      <c r="E156" s="47" t="s">
        <v>168</v>
      </c>
      <c r="F156" s="48">
        <v>291160</v>
      </c>
    </row>
    <row r="157" spans="1:6" s="62" customFormat="1">
      <c r="A157" s="63">
        <v>150</v>
      </c>
      <c r="B157" s="46" t="s">
        <v>293</v>
      </c>
      <c r="C157" s="46" t="s">
        <v>841</v>
      </c>
      <c r="D157" s="46" t="s">
        <v>0</v>
      </c>
      <c r="E157" s="47" t="s">
        <v>792</v>
      </c>
      <c r="F157" s="48">
        <v>318395</v>
      </c>
    </row>
    <row r="158" spans="1:6" ht="25.5">
      <c r="A158" s="63">
        <v>151</v>
      </c>
      <c r="B158" s="46" t="s">
        <v>293</v>
      </c>
      <c r="C158" s="46" t="s">
        <v>841</v>
      </c>
      <c r="D158" s="46" t="s">
        <v>2</v>
      </c>
      <c r="E158" s="47" t="s">
        <v>168</v>
      </c>
      <c r="F158" s="48">
        <v>318395</v>
      </c>
    </row>
    <row r="159" spans="1:6">
      <c r="A159" s="63">
        <v>152</v>
      </c>
      <c r="B159" s="46" t="s">
        <v>293</v>
      </c>
      <c r="C159" s="46" t="s">
        <v>791</v>
      </c>
      <c r="D159" s="46" t="s">
        <v>0</v>
      </c>
      <c r="E159" s="47" t="s">
        <v>792</v>
      </c>
      <c r="F159" s="48">
        <v>136456</v>
      </c>
    </row>
    <row r="160" spans="1:6" ht="25.5">
      <c r="A160" s="63">
        <v>153</v>
      </c>
      <c r="B160" s="46" t="s">
        <v>293</v>
      </c>
      <c r="C160" s="46" t="s">
        <v>791</v>
      </c>
      <c r="D160" s="46" t="s">
        <v>2</v>
      </c>
      <c r="E160" s="47" t="s">
        <v>168</v>
      </c>
      <c r="F160" s="48">
        <v>136456</v>
      </c>
    </row>
    <row r="161" spans="1:6" ht="25.5">
      <c r="A161" s="63">
        <v>154</v>
      </c>
      <c r="B161" s="46" t="s">
        <v>293</v>
      </c>
      <c r="C161" s="46" t="s">
        <v>309</v>
      </c>
      <c r="D161" s="46" t="s">
        <v>0</v>
      </c>
      <c r="E161" s="47" t="s">
        <v>310</v>
      </c>
      <c r="F161" s="48">
        <v>210470</v>
      </c>
    </row>
    <row r="162" spans="1:6" ht="25.5">
      <c r="A162" s="63">
        <v>155</v>
      </c>
      <c r="B162" s="46" t="s">
        <v>293</v>
      </c>
      <c r="C162" s="46" t="s">
        <v>311</v>
      </c>
      <c r="D162" s="46" t="s">
        <v>0</v>
      </c>
      <c r="E162" s="47" t="s">
        <v>312</v>
      </c>
      <c r="F162" s="48">
        <v>160095</v>
      </c>
    </row>
    <row r="163" spans="1:6" s="62" customFormat="1" ht="25.5">
      <c r="A163" s="63">
        <v>156</v>
      </c>
      <c r="B163" s="46" t="s">
        <v>293</v>
      </c>
      <c r="C163" s="46" t="s">
        <v>311</v>
      </c>
      <c r="D163" s="46" t="s">
        <v>2</v>
      </c>
      <c r="E163" s="47" t="s">
        <v>168</v>
      </c>
      <c r="F163" s="48">
        <v>160095</v>
      </c>
    </row>
    <row r="164" spans="1:6">
      <c r="A164" s="63">
        <v>157</v>
      </c>
      <c r="B164" s="46" t="s">
        <v>293</v>
      </c>
      <c r="C164" s="46" t="s">
        <v>842</v>
      </c>
      <c r="D164" s="46" t="s">
        <v>0</v>
      </c>
      <c r="E164" s="47" t="s">
        <v>849</v>
      </c>
      <c r="F164" s="48">
        <v>50375</v>
      </c>
    </row>
    <row r="165" spans="1:6" ht="25.5">
      <c r="A165" s="63">
        <v>158</v>
      </c>
      <c r="B165" s="46" t="s">
        <v>293</v>
      </c>
      <c r="C165" s="46" t="s">
        <v>842</v>
      </c>
      <c r="D165" s="46" t="s">
        <v>2</v>
      </c>
      <c r="E165" s="47" t="s">
        <v>168</v>
      </c>
      <c r="F165" s="48">
        <v>50375</v>
      </c>
    </row>
    <row r="166" spans="1:6" s="62" customFormat="1">
      <c r="A166" s="63">
        <v>159</v>
      </c>
      <c r="B166" s="56" t="s">
        <v>313</v>
      </c>
      <c r="C166" s="56" t="s">
        <v>155</v>
      </c>
      <c r="D166" s="56" t="s">
        <v>0</v>
      </c>
      <c r="E166" s="53" t="s">
        <v>314</v>
      </c>
      <c r="F166" s="54">
        <v>295547439.32999998</v>
      </c>
    </row>
    <row r="167" spans="1:6">
      <c r="A167" s="63">
        <v>160</v>
      </c>
      <c r="B167" s="46" t="s">
        <v>315</v>
      </c>
      <c r="C167" s="46" t="s">
        <v>155</v>
      </c>
      <c r="D167" s="46" t="s">
        <v>0</v>
      </c>
      <c r="E167" s="47" t="s">
        <v>316</v>
      </c>
      <c r="F167" s="48">
        <v>1977175.11</v>
      </c>
    </row>
    <row r="168" spans="1:6" ht="25.5">
      <c r="A168" s="63">
        <v>161</v>
      </c>
      <c r="B168" s="46" t="s">
        <v>315</v>
      </c>
      <c r="C168" s="46" t="s">
        <v>191</v>
      </c>
      <c r="D168" s="46" t="s">
        <v>0</v>
      </c>
      <c r="E168" s="47" t="s">
        <v>192</v>
      </c>
      <c r="F168" s="48">
        <v>1532266.11</v>
      </c>
    </row>
    <row r="169" spans="1:6" ht="25.5">
      <c r="A169" s="63">
        <v>162</v>
      </c>
      <c r="B169" s="46" t="s">
        <v>315</v>
      </c>
      <c r="C169" s="46" t="s">
        <v>332</v>
      </c>
      <c r="D169" s="46" t="s">
        <v>0</v>
      </c>
      <c r="E169" s="47" t="s">
        <v>333</v>
      </c>
      <c r="F169" s="48">
        <v>1532266.11</v>
      </c>
    </row>
    <row r="170" spans="1:6">
      <c r="A170" s="63">
        <v>163</v>
      </c>
      <c r="B170" s="46" t="s">
        <v>315</v>
      </c>
      <c r="C170" s="46" t="s">
        <v>883</v>
      </c>
      <c r="D170" s="46" t="s">
        <v>0</v>
      </c>
      <c r="E170" s="47" t="s">
        <v>884</v>
      </c>
      <c r="F170" s="48">
        <v>133403</v>
      </c>
    </row>
    <row r="171" spans="1:6" ht="25.5">
      <c r="A171" s="63">
        <v>164</v>
      </c>
      <c r="B171" s="46" t="s">
        <v>315</v>
      </c>
      <c r="C171" s="46" t="s">
        <v>883</v>
      </c>
      <c r="D171" s="46" t="s">
        <v>2</v>
      </c>
      <c r="E171" s="47" t="s">
        <v>168</v>
      </c>
      <c r="F171" s="48">
        <v>133403</v>
      </c>
    </row>
    <row r="172" spans="1:6" ht="38.25">
      <c r="A172" s="63">
        <v>165</v>
      </c>
      <c r="B172" s="46" t="s">
        <v>315</v>
      </c>
      <c r="C172" s="46" t="s">
        <v>793</v>
      </c>
      <c r="D172" s="46" t="s">
        <v>0</v>
      </c>
      <c r="E172" s="47" t="s">
        <v>794</v>
      </c>
      <c r="F172" s="48">
        <v>1254095.72</v>
      </c>
    </row>
    <row r="173" spans="1:6">
      <c r="A173" s="63">
        <v>166</v>
      </c>
      <c r="B173" s="46" t="s">
        <v>315</v>
      </c>
      <c r="C173" s="46" t="s">
        <v>793</v>
      </c>
      <c r="D173" s="46" t="s">
        <v>288</v>
      </c>
      <c r="E173" s="47" t="s">
        <v>289</v>
      </c>
      <c r="F173" s="48">
        <v>1254095.72</v>
      </c>
    </row>
    <row r="174" spans="1:6" ht="25.5">
      <c r="A174" s="63">
        <v>167</v>
      </c>
      <c r="B174" s="46" t="s">
        <v>315</v>
      </c>
      <c r="C174" s="46" t="s">
        <v>795</v>
      </c>
      <c r="D174" s="46" t="s">
        <v>0</v>
      </c>
      <c r="E174" s="47" t="s">
        <v>796</v>
      </c>
      <c r="F174" s="48">
        <v>91673.04</v>
      </c>
    </row>
    <row r="175" spans="1:6">
      <c r="A175" s="63">
        <v>168</v>
      </c>
      <c r="B175" s="46" t="s">
        <v>315</v>
      </c>
      <c r="C175" s="46" t="s">
        <v>795</v>
      </c>
      <c r="D175" s="46" t="s">
        <v>288</v>
      </c>
      <c r="E175" s="47" t="s">
        <v>289</v>
      </c>
      <c r="F175" s="48">
        <v>91673.04</v>
      </c>
    </row>
    <row r="176" spans="1:6" ht="25.5">
      <c r="A176" s="63">
        <v>169</v>
      </c>
      <c r="B176" s="46" t="s">
        <v>315</v>
      </c>
      <c r="C176" s="46" t="s">
        <v>797</v>
      </c>
      <c r="D176" s="46" t="s">
        <v>0</v>
      </c>
      <c r="E176" s="47" t="s">
        <v>798</v>
      </c>
      <c r="F176" s="48">
        <v>53094.35</v>
      </c>
    </row>
    <row r="177" spans="1:6">
      <c r="A177" s="63">
        <v>170</v>
      </c>
      <c r="B177" s="46" t="s">
        <v>315</v>
      </c>
      <c r="C177" s="46" t="s">
        <v>797</v>
      </c>
      <c r="D177" s="46" t="s">
        <v>288</v>
      </c>
      <c r="E177" s="47" t="s">
        <v>289</v>
      </c>
      <c r="F177" s="48">
        <v>53094.35</v>
      </c>
    </row>
    <row r="178" spans="1:6">
      <c r="A178" s="63">
        <v>171</v>
      </c>
      <c r="B178" s="46" t="s">
        <v>315</v>
      </c>
      <c r="C178" s="46" t="s">
        <v>159</v>
      </c>
      <c r="D178" s="46" t="s">
        <v>0</v>
      </c>
      <c r="E178" s="47" t="s">
        <v>160</v>
      </c>
      <c r="F178" s="48">
        <v>444909</v>
      </c>
    </row>
    <row r="179" spans="1:6">
      <c r="A179" s="63">
        <v>172</v>
      </c>
      <c r="B179" s="46" t="s">
        <v>315</v>
      </c>
      <c r="C179" s="46" t="s">
        <v>317</v>
      </c>
      <c r="D179" s="46" t="s">
        <v>0</v>
      </c>
      <c r="E179" s="47" t="s">
        <v>318</v>
      </c>
      <c r="F179" s="48">
        <v>444909</v>
      </c>
    </row>
    <row r="180" spans="1:6" ht="25.5">
      <c r="A180" s="63">
        <v>173</v>
      </c>
      <c r="B180" s="46" t="s">
        <v>315</v>
      </c>
      <c r="C180" s="46" t="s">
        <v>317</v>
      </c>
      <c r="D180" s="46" t="s">
        <v>2</v>
      </c>
      <c r="E180" s="47" t="s">
        <v>168</v>
      </c>
      <c r="F180" s="48">
        <v>444909</v>
      </c>
    </row>
    <row r="181" spans="1:6">
      <c r="A181" s="63">
        <v>174</v>
      </c>
      <c r="B181" s="46" t="s">
        <v>319</v>
      </c>
      <c r="C181" s="46" t="s">
        <v>155</v>
      </c>
      <c r="D181" s="46" t="s">
        <v>0</v>
      </c>
      <c r="E181" s="47" t="s">
        <v>320</v>
      </c>
      <c r="F181" s="48">
        <v>65725062.170000002</v>
      </c>
    </row>
    <row r="182" spans="1:6" ht="25.5">
      <c r="A182" s="63">
        <v>175</v>
      </c>
      <c r="B182" s="46" t="s">
        <v>319</v>
      </c>
      <c r="C182" s="46" t="s">
        <v>191</v>
      </c>
      <c r="D182" s="46" t="s">
        <v>0</v>
      </c>
      <c r="E182" s="47" t="s">
        <v>192</v>
      </c>
      <c r="F182" s="48">
        <v>57155212.789999999</v>
      </c>
    </row>
    <row r="183" spans="1:6" ht="25.5">
      <c r="A183" s="63">
        <v>176</v>
      </c>
      <c r="B183" s="46" t="s">
        <v>319</v>
      </c>
      <c r="C183" s="46" t="s">
        <v>940</v>
      </c>
      <c r="D183" s="46" t="s">
        <v>0</v>
      </c>
      <c r="E183" s="47" t="s">
        <v>941</v>
      </c>
      <c r="F183" s="48">
        <v>1529647.99</v>
      </c>
    </row>
    <row r="184" spans="1:6" ht="25.5" customHeight="1">
      <c r="A184" s="63">
        <v>177</v>
      </c>
      <c r="B184" s="46" t="s">
        <v>319</v>
      </c>
      <c r="C184" s="46" t="s">
        <v>942</v>
      </c>
      <c r="D184" s="46" t="s">
        <v>0</v>
      </c>
      <c r="E184" s="47" t="s">
        <v>943</v>
      </c>
      <c r="F184" s="48">
        <v>1041381.6</v>
      </c>
    </row>
    <row r="185" spans="1:6" ht="25.5">
      <c r="A185" s="63">
        <v>178</v>
      </c>
      <c r="B185" s="46" t="s">
        <v>319</v>
      </c>
      <c r="C185" s="46" t="s">
        <v>942</v>
      </c>
      <c r="D185" s="46" t="s">
        <v>2</v>
      </c>
      <c r="E185" s="47" t="s">
        <v>168</v>
      </c>
      <c r="F185" s="48">
        <v>1041381.6</v>
      </c>
    </row>
    <row r="186" spans="1:6" ht="25.5" customHeight="1">
      <c r="A186" s="63">
        <v>179</v>
      </c>
      <c r="B186" s="46" t="s">
        <v>319</v>
      </c>
      <c r="C186" s="46" t="s">
        <v>944</v>
      </c>
      <c r="D186" s="46" t="s">
        <v>0</v>
      </c>
      <c r="E186" s="47" t="s">
        <v>945</v>
      </c>
      <c r="F186" s="48">
        <v>488266.39</v>
      </c>
    </row>
    <row r="187" spans="1:6" ht="25.5">
      <c r="A187" s="63">
        <v>180</v>
      </c>
      <c r="B187" s="46" t="s">
        <v>319</v>
      </c>
      <c r="C187" s="46" t="s">
        <v>944</v>
      </c>
      <c r="D187" s="46" t="s">
        <v>2</v>
      </c>
      <c r="E187" s="47" t="s">
        <v>168</v>
      </c>
      <c r="F187" s="48">
        <v>488266.39</v>
      </c>
    </row>
    <row r="188" spans="1:6" ht="25.5" customHeight="1">
      <c r="A188" s="63">
        <v>181</v>
      </c>
      <c r="B188" s="46" t="s">
        <v>319</v>
      </c>
      <c r="C188" s="46" t="s">
        <v>321</v>
      </c>
      <c r="D188" s="46" t="s">
        <v>0</v>
      </c>
      <c r="E188" s="47" t="s">
        <v>322</v>
      </c>
      <c r="F188" s="48">
        <v>55625564.799999997</v>
      </c>
    </row>
    <row r="189" spans="1:6" ht="25.5">
      <c r="A189" s="63">
        <v>182</v>
      </c>
      <c r="B189" s="46" t="s">
        <v>319</v>
      </c>
      <c r="C189" s="46" t="s">
        <v>323</v>
      </c>
      <c r="D189" s="46" t="s">
        <v>0</v>
      </c>
      <c r="E189" s="47" t="s">
        <v>946</v>
      </c>
      <c r="F189" s="48">
        <v>53201900</v>
      </c>
    </row>
    <row r="190" spans="1:6">
      <c r="A190" s="63">
        <v>183</v>
      </c>
      <c r="B190" s="46" t="s">
        <v>319</v>
      </c>
      <c r="C190" s="46" t="s">
        <v>323</v>
      </c>
      <c r="D190" s="46" t="s">
        <v>288</v>
      </c>
      <c r="E190" s="47" t="s">
        <v>289</v>
      </c>
      <c r="F190" s="48">
        <v>53201900</v>
      </c>
    </row>
    <row r="191" spans="1:6" ht="25.5">
      <c r="A191" s="63">
        <v>184</v>
      </c>
      <c r="B191" s="46" t="s">
        <v>319</v>
      </c>
      <c r="C191" s="46" t="s">
        <v>324</v>
      </c>
      <c r="D191" s="46" t="s">
        <v>0</v>
      </c>
      <c r="E191" s="47" t="s">
        <v>946</v>
      </c>
      <c r="F191" s="48">
        <v>778128.8</v>
      </c>
    </row>
    <row r="192" spans="1:6">
      <c r="A192" s="63">
        <v>185</v>
      </c>
      <c r="B192" s="46" t="s">
        <v>319</v>
      </c>
      <c r="C192" s="46" t="s">
        <v>324</v>
      </c>
      <c r="D192" s="46" t="s">
        <v>288</v>
      </c>
      <c r="E192" s="47" t="s">
        <v>289</v>
      </c>
      <c r="F192" s="48">
        <v>778128.8</v>
      </c>
    </row>
    <row r="193" spans="1:6" ht="25.5">
      <c r="A193" s="63">
        <v>186</v>
      </c>
      <c r="B193" s="46" t="s">
        <v>319</v>
      </c>
      <c r="C193" s="46" t="s">
        <v>325</v>
      </c>
      <c r="D193" s="46" t="s">
        <v>0</v>
      </c>
      <c r="E193" s="47" t="s">
        <v>946</v>
      </c>
      <c r="F193" s="48">
        <v>1645536</v>
      </c>
    </row>
    <row r="194" spans="1:6">
      <c r="A194" s="63">
        <v>187</v>
      </c>
      <c r="B194" s="46" t="s">
        <v>319</v>
      </c>
      <c r="C194" s="46" t="s">
        <v>325</v>
      </c>
      <c r="D194" s="46" t="s">
        <v>288</v>
      </c>
      <c r="E194" s="47" t="s">
        <v>289</v>
      </c>
      <c r="F194" s="48">
        <v>1645536</v>
      </c>
    </row>
    <row r="195" spans="1:6" ht="25.5">
      <c r="A195" s="63">
        <v>188</v>
      </c>
      <c r="B195" s="46" t="s">
        <v>319</v>
      </c>
      <c r="C195" s="46" t="s">
        <v>278</v>
      </c>
      <c r="D195" s="46" t="s">
        <v>0</v>
      </c>
      <c r="E195" s="47" t="s">
        <v>279</v>
      </c>
      <c r="F195" s="48">
        <v>8511497.5099999998</v>
      </c>
    </row>
    <row r="196" spans="1:6">
      <c r="A196" s="63">
        <v>189</v>
      </c>
      <c r="B196" s="46" t="s">
        <v>319</v>
      </c>
      <c r="C196" s="46" t="s">
        <v>326</v>
      </c>
      <c r="D196" s="46" t="s">
        <v>0</v>
      </c>
      <c r="E196" s="47" t="s">
        <v>327</v>
      </c>
      <c r="F196" s="48">
        <v>6954560.1500000004</v>
      </c>
    </row>
    <row r="197" spans="1:6" ht="25.5">
      <c r="A197" s="63">
        <v>190</v>
      </c>
      <c r="B197" s="46" t="s">
        <v>319</v>
      </c>
      <c r="C197" s="46" t="s">
        <v>844</v>
      </c>
      <c r="D197" s="46" t="s">
        <v>0</v>
      </c>
      <c r="E197" s="47" t="s">
        <v>850</v>
      </c>
      <c r="F197" s="48">
        <v>4454560.1500000004</v>
      </c>
    </row>
    <row r="198" spans="1:6">
      <c r="A198" s="63">
        <v>191</v>
      </c>
      <c r="B198" s="46" t="s">
        <v>319</v>
      </c>
      <c r="C198" s="46" t="s">
        <v>844</v>
      </c>
      <c r="D198" s="46" t="s">
        <v>288</v>
      </c>
      <c r="E198" s="47" t="s">
        <v>289</v>
      </c>
      <c r="F198" s="48">
        <v>4454560.1500000004</v>
      </c>
    </row>
    <row r="199" spans="1:6" ht="51">
      <c r="A199" s="63">
        <v>192</v>
      </c>
      <c r="B199" s="46" t="s">
        <v>319</v>
      </c>
      <c r="C199" s="46" t="s">
        <v>328</v>
      </c>
      <c r="D199" s="46" t="s">
        <v>0</v>
      </c>
      <c r="E199" s="47" t="s">
        <v>329</v>
      </c>
      <c r="F199" s="48">
        <v>2500000</v>
      </c>
    </row>
    <row r="200" spans="1:6">
      <c r="A200" s="63">
        <v>193</v>
      </c>
      <c r="B200" s="46" t="s">
        <v>319</v>
      </c>
      <c r="C200" s="46" t="s">
        <v>328</v>
      </c>
      <c r="D200" s="46" t="s">
        <v>288</v>
      </c>
      <c r="E200" s="47" t="s">
        <v>289</v>
      </c>
      <c r="F200" s="48">
        <v>2500000</v>
      </c>
    </row>
    <row r="201" spans="1:6" ht="25.5">
      <c r="A201" s="63">
        <v>194</v>
      </c>
      <c r="B201" s="46" t="s">
        <v>319</v>
      </c>
      <c r="C201" s="46" t="s">
        <v>885</v>
      </c>
      <c r="D201" s="46" t="s">
        <v>0</v>
      </c>
      <c r="E201" s="47" t="s">
        <v>886</v>
      </c>
      <c r="F201" s="48">
        <v>1556937.36</v>
      </c>
    </row>
    <row r="202" spans="1:6" ht="38.25">
      <c r="A202" s="63">
        <v>195</v>
      </c>
      <c r="B202" s="46" t="s">
        <v>319</v>
      </c>
      <c r="C202" s="46" t="s">
        <v>887</v>
      </c>
      <c r="D202" s="46" t="s">
        <v>0</v>
      </c>
      <c r="E202" s="47" t="s">
        <v>888</v>
      </c>
      <c r="F202" s="48">
        <v>1556937.36</v>
      </c>
    </row>
    <row r="203" spans="1:6">
      <c r="A203" s="63">
        <v>196</v>
      </c>
      <c r="B203" s="46" t="s">
        <v>319</v>
      </c>
      <c r="C203" s="46" t="s">
        <v>887</v>
      </c>
      <c r="D203" s="46" t="s">
        <v>288</v>
      </c>
      <c r="E203" s="47" t="s">
        <v>289</v>
      </c>
      <c r="F203" s="48">
        <v>1556937.36</v>
      </c>
    </row>
    <row r="204" spans="1:6" s="62" customFormat="1">
      <c r="A204" s="63">
        <v>197</v>
      </c>
      <c r="B204" s="46" t="s">
        <v>319</v>
      </c>
      <c r="C204" s="46" t="s">
        <v>159</v>
      </c>
      <c r="D204" s="46" t="s">
        <v>0</v>
      </c>
      <c r="E204" s="47" t="s">
        <v>160</v>
      </c>
      <c r="F204" s="48">
        <v>58351.87</v>
      </c>
    </row>
    <row r="205" spans="1:6">
      <c r="A205" s="63">
        <v>198</v>
      </c>
      <c r="B205" s="46" t="s">
        <v>319</v>
      </c>
      <c r="C205" s="46" t="s">
        <v>889</v>
      </c>
      <c r="D205" s="46" t="s">
        <v>0</v>
      </c>
      <c r="E205" s="47" t="s">
        <v>890</v>
      </c>
      <c r="F205" s="48">
        <v>58351.87</v>
      </c>
    </row>
    <row r="206" spans="1:6" ht="25.5">
      <c r="A206" s="63">
        <v>199</v>
      </c>
      <c r="B206" s="46" t="s">
        <v>319</v>
      </c>
      <c r="C206" s="46" t="s">
        <v>889</v>
      </c>
      <c r="D206" s="46" t="s">
        <v>2</v>
      </c>
      <c r="E206" s="47" t="s">
        <v>168</v>
      </c>
      <c r="F206" s="48">
        <v>58351.87</v>
      </c>
    </row>
    <row r="207" spans="1:6">
      <c r="A207" s="63">
        <v>200</v>
      </c>
      <c r="B207" s="46" t="s">
        <v>330</v>
      </c>
      <c r="C207" s="46" t="s">
        <v>155</v>
      </c>
      <c r="D207" s="46" t="s">
        <v>0</v>
      </c>
      <c r="E207" s="47" t="s">
        <v>331</v>
      </c>
      <c r="F207" s="48">
        <v>213491086</v>
      </c>
    </row>
    <row r="208" spans="1:6" ht="25.5">
      <c r="A208" s="63">
        <v>201</v>
      </c>
      <c r="B208" s="46" t="s">
        <v>330</v>
      </c>
      <c r="C208" s="46" t="s">
        <v>191</v>
      </c>
      <c r="D208" s="46" t="s">
        <v>0</v>
      </c>
      <c r="E208" s="47" t="s">
        <v>192</v>
      </c>
      <c r="F208" s="48">
        <v>1300000</v>
      </c>
    </row>
    <row r="209" spans="1:6" ht="25.5">
      <c r="A209" s="63">
        <v>202</v>
      </c>
      <c r="B209" s="46" t="s">
        <v>330</v>
      </c>
      <c r="C209" s="46" t="s">
        <v>332</v>
      </c>
      <c r="D209" s="46" t="s">
        <v>0</v>
      </c>
      <c r="E209" s="47" t="s">
        <v>333</v>
      </c>
      <c r="F209" s="48">
        <v>1300000</v>
      </c>
    </row>
    <row r="210" spans="1:6" s="62" customFormat="1">
      <c r="A210" s="63">
        <v>203</v>
      </c>
      <c r="B210" s="46" t="s">
        <v>330</v>
      </c>
      <c r="C210" s="46" t="s">
        <v>334</v>
      </c>
      <c r="D210" s="46" t="s">
        <v>0</v>
      </c>
      <c r="E210" s="47" t="s">
        <v>335</v>
      </c>
      <c r="F210" s="48">
        <v>1300000</v>
      </c>
    </row>
    <row r="211" spans="1:6" ht="25.5">
      <c r="A211" s="63">
        <v>204</v>
      </c>
      <c r="B211" s="46" t="s">
        <v>330</v>
      </c>
      <c r="C211" s="46" t="s">
        <v>334</v>
      </c>
      <c r="D211" s="46" t="s">
        <v>2</v>
      </c>
      <c r="E211" s="47" t="s">
        <v>168</v>
      </c>
      <c r="F211" s="48">
        <v>1300000</v>
      </c>
    </row>
    <row r="212" spans="1:6" ht="25.5">
      <c r="A212" s="63">
        <v>205</v>
      </c>
      <c r="B212" s="46" t="s">
        <v>330</v>
      </c>
      <c r="C212" s="46" t="s">
        <v>278</v>
      </c>
      <c r="D212" s="46" t="s">
        <v>0</v>
      </c>
      <c r="E212" s="47" t="s">
        <v>279</v>
      </c>
      <c r="F212" s="48">
        <v>5811126</v>
      </c>
    </row>
    <row r="213" spans="1:6" ht="25.5">
      <c r="A213" s="63">
        <v>206</v>
      </c>
      <c r="B213" s="46" t="s">
        <v>330</v>
      </c>
      <c r="C213" s="46" t="s">
        <v>336</v>
      </c>
      <c r="D213" s="46" t="s">
        <v>0</v>
      </c>
      <c r="E213" s="47" t="s">
        <v>337</v>
      </c>
      <c r="F213" s="48">
        <v>5811126</v>
      </c>
    </row>
    <row r="214" spans="1:6">
      <c r="A214" s="63">
        <v>207</v>
      </c>
      <c r="B214" s="46" t="s">
        <v>330</v>
      </c>
      <c r="C214" s="46" t="s">
        <v>338</v>
      </c>
      <c r="D214" s="46" t="s">
        <v>0</v>
      </c>
      <c r="E214" s="47" t="s">
        <v>339</v>
      </c>
      <c r="F214" s="48">
        <v>5811126</v>
      </c>
    </row>
    <row r="215" spans="1:6" ht="25.5">
      <c r="A215" s="63">
        <v>208</v>
      </c>
      <c r="B215" s="46" t="s">
        <v>330</v>
      </c>
      <c r="C215" s="46" t="s">
        <v>338</v>
      </c>
      <c r="D215" s="46" t="s">
        <v>2</v>
      </c>
      <c r="E215" s="47" t="s">
        <v>168</v>
      </c>
      <c r="F215" s="48">
        <v>1698084</v>
      </c>
    </row>
    <row r="216" spans="1:6" s="62" customFormat="1">
      <c r="A216" s="63">
        <v>209</v>
      </c>
      <c r="B216" s="46" t="s">
        <v>330</v>
      </c>
      <c r="C216" s="46" t="s">
        <v>338</v>
      </c>
      <c r="D216" s="46" t="s">
        <v>284</v>
      </c>
      <c r="E216" s="47" t="s">
        <v>285</v>
      </c>
      <c r="F216" s="48">
        <v>4113042</v>
      </c>
    </row>
    <row r="217" spans="1:6" ht="25.5">
      <c r="A217" s="63">
        <v>210</v>
      </c>
      <c r="B217" s="46" t="s">
        <v>330</v>
      </c>
      <c r="C217" s="46" t="s">
        <v>340</v>
      </c>
      <c r="D217" s="46" t="s">
        <v>0</v>
      </c>
      <c r="E217" s="47" t="s">
        <v>341</v>
      </c>
      <c r="F217" s="48">
        <v>201740341</v>
      </c>
    </row>
    <row r="218" spans="1:6" ht="25.5">
      <c r="A218" s="63">
        <v>211</v>
      </c>
      <c r="B218" s="46" t="s">
        <v>330</v>
      </c>
      <c r="C218" s="46" t="s">
        <v>846</v>
      </c>
      <c r="D218" s="46" t="s">
        <v>0</v>
      </c>
      <c r="E218" s="47" t="s">
        <v>851</v>
      </c>
      <c r="F218" s="48">
        <v>37782</v>
      </c>
    </row>
    <row r="219" spans="1:6" ht="25.5">
      <c r="A219" s="63">
        <v>212</v>
      </c>
      <c r="B219" s="46" t="s">
        <v>330</v>
      </c>
      <c r="C219" s="46" t="s">
        <v>846</v>
      </c>
      <c r="D219" s="46" t="s">
        <v>2</v>
      </c>
      <c r="E219" s="47" t="s">
        <v>168</v>
      </c>
      <c r="F219" s="48">
        <v>37782</v>
      </c>
    </row>
    <row r="220" spans="1:6" ht="25.5">
      <c r="A220" s="63">
        <v>213</v>
      </c>
      <c r="B220" s="46" t="s">
        <v>330</v>
      </c>
      <c r="C220" s="46" t="s">
        <v>342</v>
      </c>
      <c r="D220" s="46" t="s">
        <v>0</v>
      </c>
      <c r="E220" s="47" t="s">
        <v>343</v>
      </c>
      <c r="F220" s="48">
        <v>50000</v>
      </c>
    </row>
    <row r="221" spans="1:6" ht="25.5">
      <c r="A221" s="63">
        <v>214</v>
      </c>
      <c r="B221" s="46" t="s">
        <v>330</v>
      </c>
      <c r="C221" s="46" t="s">
        <v>342</v>
      </c>
      <c r="D221" s="46" t="s">
        <v>2</v>
      </c>
      <c r="E221" s="47" t="s">
        <v>168</v>
      </c>
      <c r="F221" s="48">
        <v>50000</v>
      </c>
    </row>
    <row r="222" spans="1:6" s="62" customFormat="1" ht="38.25">
      <c r="A222" s="63">
        <v>215</v>
      </c>
      <c r="B222" s="46" t="s">
        <v>330</v>
      </c>
      <c r="C222" s="46" t="s">
        <v>947</v>
      </c>
      <c r="D222" s="46" t="s">
        <v>0</v>
      </c>
      <c r="E222" s="47" t="s">
        <v>948</v>
      </c>
      <c r="F222" s="48">
        <v>1400000</v>
      </c>
    </row>
    <row r="223" spans="1:6" ht="25.5">
      <c r="A223" s="63">
        <v>216</v>
      </c>
      <c r="B223" s="46" t="s">
        <v>330</v>
      </c>
      <c r="C223" s="46" t="s">
        <v>947</v>
      </c>
      <c r="D223" s="46" t="s">
        <v>2</v>
      </c>
      <c r="E223" s="47" t="s">
        <v>168</v>
      </c>
      <c r="F223" s="48">
        <v>1400000</v>
      </c>
    </row>
    <row r="224" spans="1:6" ht="38.25">
      <c r="A224" s="63">
        <v>217</v>
      </c>
      <c r="B224" s="46" t="s">
        <v>330</v>
      </c>
      <c r="C224" s="46" t="s">
        <v>891</v>
      </c>
      <c r="D224" s="46" t="s">
        <v>0</v>
      </c>
      <c r="E224" s="47" t="s">
        <v>892</v>
      </c>
      <c r="F224" s="48">
        <v>980000</v>
      </c>
    </row>
    <row r="225" spans="1:6" ht="25.5">
      <c r="A225" s="63">
        <v>218</v>
      </c>
      <c r="B225" s="46" t="s">
        <v>330</v>
      </c>
      <c r="C225" s="46" t="s">
        <v>891</v>
      </c>
      <c r="D225" s="46" t="s">
        <v>2</v>
      </c>
      <c r="E225" s="47" t="s">
        <v>168</v>
      </c>
      <c r="F225" s="48">
        <v>980000</v>
      </c>
    </row>
    <row r="226" spans="1:6" ht="38.25">
      <c r="A226" s="63">
        <v>219</v>
      </c>
      <c r="B226" s="46" t="s">
        <v>330</v>
      </c>
      <c r="C226" s="46" t="s">
        <v>893</v>
      </c>
      <c r="D226" s="46" t="s">
        <v>0</v>
      </c>
      <c r="E226" s="47" t="s">
        <v>894</v>
      </c>
      <c r="F226" s="48">
        <v>280000</v>
      </c>
    </row>
    <row r="227" spans="1:6" ht="25.5">
      <c r="A227" s="63">
        <v>220</v>
      </c>
      <c r="B227" s="46" t="s">
        <v>330</v>
      </c>
      <c r="C227" s="46" t="s">
        <v>893</v>
      </c>
      <c r="D227" s="46" t="s">
        <v>2</v>
      </c>
      <c r="E227" s="47" t="s">
        <v>168</v>
      </c>
      <c r="F227" s="48">
        <v>280000</v>
      </c>
    </row>
    <row r="228" spans="1:6" ht="38.25">
      <c r="A228" s="63">
        <v>221</v>
      </c>
      <c r="B228" s="46" t="s">
        <v>330</v>
      </c>
      <c r="C228" s="46" t="s">
        <v>895</v>
      </c>
      <c r="D228" s="46" t="s">
        <v>0</v>
      </c>
      <c r="E228" s="47" t="s">
        <v>896</v>
      </c>
      <c r="F228" s="48">
        <v>140000</v>
      </c>
    </row>
    <row r="229" spans="1:6" ht="25.5">
      <c r="A229" s="63">
        <v>222</v>
      </c>
      <c r="B229" s="46" t="s">
        <v>330</v>
      </c>
      <c r="C229" s="46" t="s">
        <v>895</v>
      </c>
      <c r="D229" s="46" t="s">
        <v>2</v>
      </c>
      <c r="E229" s="47" t="s">
        <v>168</v>
      </c>
      <c r="F229" s="48">
        <v>140000</v>
      </c>
    </row>
    <row r="230" spans="1:6" ht="25.5">
      <c r="A230" s="63">
        <v>223</v>
      </c>
      <c r="B230" s="46" t="s">
        <v>330</v>
      </c>
      <c r="C230" s="46" t="s">
        <v>344</v>
      </c>
      <c r="D230" s="46" t="s">
        <v>0</v>
      </c>
      <c r="E230" s="47" t="s">
        <v>345</v>
      </c>
      <c r="F230" s="48">
        <v>121970000</v>
      </c>
    </row>
    <row r="231" spans="1:6" s="62" customFormat="1" ht="25.5">
      <c r="A231" s="63">
        <v>224</v>
      </c>
      <c r="B231" s="46" t="s">
        <v>330</v>
      </c>
      <c r="C231" s="46" t="s">
        <v>344</v>
      </c>
      <c r="D231" s="46" t="s">
        <v>2</v>
      </c>
      <c r="E231" s="47" t="s">
        <v>168</v>
      </c>
      <c r="F231" s="48">
        <v>121970000</v>
      </c>
    </row>
    <row r="232" spans="1:6" ht="51">
      <c r="A232" s="63">
        <v>225</v>
      </c>
      <c r="B232" s="46" t="s">
        <v>330</v>
      </c>
      <c r="C232" s="46" t="s">
        <v>949</v>
      </c>
      <c r="D232" s="46" t="s">
        <v>0</v>
      </c>
      <c r="E232" s="47" t="s">
        <v>950</v>
      </c>
      <c r="F232" s="48">
        <v>31318900</v>
      </c>
    </row>
    <row r="233" spans="1:6" ht="25.5">
      <c r="A233" s="63">
        <v>226</v>
      </c>
      <c r="B233" s="46" t="s">
        <v>330</v>
      </c>
      <c r="C233" s="46" t="s">
        <v>949</v>
      </c>
      <c r="D233" s="46" t="s">
        <v>2</v>
      </c>
      <c r="E233" s="47" t="s">
        <v>168</v>
      </c>
      <c r="F233" s="48">
        <v>31318900</v>
      </c>
    </row>
    <row r="234" spans="1:6" ht="25.5">
      <c r="A234" s="63">
        <v>227</v>
      </c>
      <c r="B234" s="46" t="s">
        <v>330</v>
      </c>
      <c r="C234" s="46" t="s">
        <v>346</v>
      </c>
      <c r="D234" s="46" t="s">
        <v>0</v>
      </c>
      <c r="E234" s="47" t="s">
        <v>347</v>
      </c>
      <c r="F234" s="48">
        <v>25000000</v>
      </c>
    </row>
    <row r="235" spans="1:6" ht="25.5">
      <c r="A235" s="63">
        <v>228</v>
      </c>
      <c r="B235" s="46" t="s">
        <v>330</v>
      </c>
      <c r="C235" s="46" t="s">
        <v>346</v>
      </c>
      <c r="D235" s="46" t="s">
        <v>2</v>
      </c>
      <c r="E235" s="47" t="s">
        <v>168</v>
      </c>
      <c r="F235" s="48">
        <v>25000000</v>
      </c>
    </row>
    <row r="236" spans="1:6" ht="38.25">
      <c r="A236" s="63">
        <v>229</v>
      </c>
      <c r="B236" s="46" t="s">
        <v>330</v>
      </c>
      <c r="C236" s="46" t="s">
        <v>348</v>
      </c>
      <c r="D236" s="46" t="s">
        <v>0</v>
      </c>
      <c r="E236" s="47" t="s">
        <v>349</v>
      </c>
      <c r="F236" s="48">
        <v>15713659</v>
      </c>
    </row>
    <row r="237" spans="1:6" s="62" customFormat="1" ht="25.5">
      <c r="A237" s="63">
        <v>230</v>
      </c>
      <c r="B237" s="46" t="s">
        <v>330</v>
      </c>
      <c r="C237" s="46" t="s">
        <v>348</v>
      </c>
      <c r="D237" s="46" t="s">
        <v>2</v>
      </c>
      <c r="E237" s="47" t="s">
        <v>168</v>
      </c>
      <c r="F237" s="48">
        <v>15713659</v>
      </c>
    </row>
    <row r="238" spans="1:6" ht="38.25">
      <c r="A238" s="63">
        <v>231</v>
      </c>
      <c r="B238" s="46" t="s">
        <v>330</v>
      </c>
      <c r="C238" s="46" t="s">
        <v>350</v>
      </c>
      <c r="D238" s="46" t="s">
        <v>0</v>
      </c>
      <c r="E238" s="47" t="s">
        <v>351</v>
      </c>
      <c r="F238" s="48">
        <v>4850000</v>
      </c>
    </row>
    <row r="239" spans="1:6" ht="25.5">
      <c r="A239" s="63">
        <v>232</v>
      </c>
      <c r="B239" s="46" t="s">
        <v>330</v>
      </c>
      <c r="C239" s="46" t="s">
        <v>350</v>
      </c>
      <c r="D239" s="46" t="s">
        <v>2</v>
      </c>
      <c r="E239" s="47" t="s">
        <v>168</v>
      </c>
      <c r="F239" s="48">
        <v>4850000</v>
      </c>
    </row>
    <row r="240" spans="1:6">
      <c r="A240" s="63">
        <v>233</v>
      </c>
      <c r="B240" s="46" t="s">
        <v>330</v>
      </c>
      <c r="C240" s="46" t="s">
        <v>159</v>
      </c>
      <c r="D240" s="46" t="s">
        <v>0</v>
      </c>
      <c r="E240" s="47" t="s">
        <v>160</v>
      </c>
      <c r="F240" s="48">
        <v>4639619</v>
      </c>
    </row>
    <row r="241" spans="1:6">
      <c r="A241" s="63">
        <v>234</v>
      </c>
      <c r="B241" s="46" t="s">
        <v>330</v>
      </c>
      <c r="C241" s="46" t="s">
        <v>352</v>
      </c>
      <c r="D241" s="46" t="s">
        <v>0</v>
      </c>
      <c r="E241" s="47" t="s">
        <v>353</v>
      </c>
      <c r="F241" s="48">
        <v>4639619</v>
      </c>
    </row>
    <row r="242" spans="1:6" ht="25.5">
      <c r="A242" s="63">
        <v>235</v>
      </c>
      <c r="B242" s="46" t="s">
        <v>330</v>
      </c>
      <c r="C242" s="46" t="s">
        <v>352</v>
      </c>
      <c r="D242" s="46" t="s">
        <v>2</v>
      </c>
      <c r="E242" s="47" t="s">
        <v>168</v>
      </c>
      <c r="F242" s="48">
        <v>4639619</v>
      </c>
    </row>
    <row r="243" spans="1:6">
      <c r="A243" s="63">
        <v>236</v>
      </c>
      <c r="B243" s="46" t="s">
        <v>354</v>
      </c>
      <c r="C243" s="46" t="s">
        <v>155</v>
      </c>
      <c r="D243" s="46" t="s">
        <v>0</v>
      </c>
      <c r="E243" s="47" t="s">
        <v>355</v>
      </c>
      <c r="F243" s="48">
        <v>14354116.050000001</v>
      </c>
    </row>
    <row r="244" spans="1:6" ht="25.5">
      <c r="A244" s="63">
        <v>237</v>
      </c>
      <c r="B244" s="46" t="s">
        <v>354</v>
      </c>
      <c r="C244" s="46" t="s">
        <v>278</v>
      </c>
      <c r="D244" s="46" t="s">
        <v>0</v>
      </c>
      <c r="E244" s="47" t="s">
        <v>279</v>
      </c>
      <c r="F244" s="48">
        <v>2186434</v>
      </c>
    </row>
    <row r="245" spans="1:6">
      <c r="A245" s="63">
        <v>238</v>
      </c>
      <c r="B245" s="46" t="s">
        <v>354</v>
      </c>
      <c r="C245" s="46" t="s">
        <v>326</v>
      </c>
      <c r="D245" s="46" t="s">
        <v>0</v>
      </c>
      <c r="E245" s="47" t="s">
        <v>327</v>
      </c>
      <c r="F245" s="48">
        <v>2186434</v>
      </c>
    </row>
    <row r="246" spans="1:6" ht="25.5">
      <c r="A246" s="63">
        <v>239</v>
      </c>
      <c r="B246" s="46" t="s">
        <v>354</v>
      </c>
      <c r="C246" s="46" t="s">
        <v>356</v>
      </c>
      <c r="D246" s="46" t="s">
        <v>0</v>
      </c>
      <c r="E246" s="47" t="s">
        <v>357</v>
      </c>
      <c r="F246" s="48">
        <v>2186434</v>
      </c>
    </row>
    <row r="247" spans="1:6" s="62" customFormat="1" ht="63.75">
      <c r="A247" s="63">
        <v>240</v>
      </c>
      <c r="B247" s="46" t="s">
        <v>354</v>
      </c>
      <c r="C247" s="46" t="s">
        <v>356</v>
      </c>
      <c r="D247" s="46" t="s">
        <v>358</v>
      </c>
      <c r="E247" s="47" t="s">
        <v>359</v>
      </c>
      <c r="F247" s="48">
        <v>2186434</v>
      </c>
    </row>
    <row r="248" spans="1:6">
      <c r="A248" s="63">
        <v>241</v>
      </c>
      <c r="B248" s="46" t="s">
        <v>354</v>
      </c>
      <c r="C248" s="46" t="s">
        <v>159</v>
      </c>
      <c r="D248" s="46" t="s">
        <v>0</v>
      </c>
      <c r="E248" s="47" t="s">
        <v>160</v>
      </c>
      <c r="F248" s="48">
        <v>12167682.050000001</v>
      </c>
    </row>
    <row r="249" spans="1:6">
      <c r="A249" s="63">
        <v>242</v>
      </c>
      <c r="B249" s="46" t="s">
        <v>354</v>
      </c>
      <c r="C249" s="46" t="s">
        <v>211</v>
      </c>
      <c r="D249" s="46" t="s">
        <v>0</v>
      </c>
      <c r="E249" s="47" t="s">
        <v>212</v>
      </c>
      <c r="F249" s="48">
        <v>12167682.050000001</v>
      </c>
    </row>
    <row r="250" spans="1:6">
      <c r="A250" s="63">
        <v>243</v>
      </c>
      <c r="B250" s="46" t="s">
        <v>354</v>
      </c>
      <c r="C250" s="46" t="s">
        <v>211</v>
      </c>
      <c r="D250" s="46" t="s">
        <v>3</v>
      </c>
      <c r="E250" s="47" t="s">
        <v>213</v>
      </c>
      <c r="F250" s="48">
        <v>5431733.4199999999</v>
      </c>
    </row>
    <row r="251" spans="1:6" ht="25.5">
      <c r="A251" s="63">
        <v>244</v>
      </c>
      <c r="B251" s="46" t="s">
        <v>354</v>
      </c>
      <c r="C251" s="46" t="s">
        <v>211</v>
      </c>
      <c r="D251" s="46" t="s">
        <v>2</v>
      </c>
      <c r="E251" s="47" t="s">
        <v>168</v>
      </c>
      <c r="F251" s="48">
        <v>760872</v>
      </c>
    </row>
    <row r="252" spans="1:6" ht="25.5">
      <c r="A252" s="63">
        <v>245</v>
      </c>
      <c r="B252" s="46" t="s">
        <v>354</v>
      </c>
      <c r="C252" s="46" t="s">
        <v>211</v>
      </c>
      <c r="D252" s="46" t="s">
        <v>218</v>
      </c>
      <c r="E252" s="47" t="s">
        <v>219</v>
      </c>
      <c r="F252" s="48">
        <v>30236.58</v>
      </c>
    </row>
    <row r="253" spans="1:6" s="62" customFormat="1">
      <c r="A253" s="63">
        <v>246</v>
      </c>
      <c r="B253" s="46" t="s">
        <v>354</v>
      </c>
      <c r="C253" s="46" t="s">
        <v>211</v>
      </c>
      <c r="D253" s="46" t="s">
        <v>173</v>
      </c>
      <c r="E253" s="47" t="s">
        <v>174</v>
      </c>
      <c r="F253" s="48">
        <f>5653383.89+160162.16</f>
        <v>5813546.0499999998</v>
      </c>
    </row>
    <row r="254" spans="1:6">
      <c r="A254" s="63">
        <v>247</v>
      </c>
      <c r="B254" s="46" t="s">
        <v>354</v>
      </c>
      <c r="C254" s="46" t="s">
        <v>211</v>
      </c>
      <c r="D254" s="46" t="s">
        <v>169</v>
      </c>
      <c r="E254" s="47" t="s">
        <v>170</v>
      </c>
      <c r="F254" s="48">
        <f>291456.16-160162.16</f>
        <v>131293.99999999997</v>
      </c>
    </row>
    <row r="255" spans="1:6" s="62" customFormat="1">
      <c r="A255" s="63">
        <v>248</v>
      </c>
      <c r="B255" s="56" t="s">
        <v>362</v>
      </c>
      <c r="C255" s="56" t="s">
        <v>155</v>
      </c>
      <c r="D255" s="56" t="s">
        <v>0</v>
      </c>
      <c r="E255" s="53" t="s">
        <v>363</v>
      </c>
      <c r="F255" s="54">
        <v>317364</v>
      </c>
    </row>
    <row r="256" spans="1:6">
      <c r="A256" s="63">
        <v>249</v>
      </c>
      <c r="B256" s="46" t="s">
        <v>364</v>
      </c>
      <c r="C256" s="46" t="s">
        <v>155</v>
      </c>
      <c r="D256" s="46" t="s">
        <v>0</v>
      </c>
      <c r="E256" s="47" t="s">
        <v>365</v>
      </c>
      <c r="F256" s="48">
        <v>317364</v>
      </c>
    </row>
    <row r="257" spans="1:6" ht="25.5">
      <c r="A257" s="63">
        <v>250</v>
      </c>
      <c r="B257" s="46" t="s">
        <v>364</v>
      </c>
      <c r="C257" s="46" t="s">
        <v>191</v>
      </c>
      <c r="D257" s="46" t="s">
        <v>0</v>
      </c>
      <c r="E257" s="47" t="s">
        <v>192</v>
      </c>
      <c r="F257" s="48">
        <v>317364</v>
      </c>
    </row>
    <row r="258" spans="1:6" ht="25.5">
      <c r="A258" s="63">
        <v>251</v>
      </c>
      <c r="B258" s="46" t="s">
        <v>364</v>
      </c>
      <c r="C258" s="46" t="s">
        <v>366</v>
      </c>
      <c r="D258" s="46" t="s">
        <v>0</v>
      </c>
      <c r="E258" s="47" t="s">
        <v>951</v>
      </c>
      <c r="F258" s="48">
        <v>317364</v>
      </c>
    </row>
    <row r="259" spans="1:6">
      <c r="A259" s="63">
        <v>252</v>
      </c>
      <c r="B259" s="46" t="s">
        <v>364</v>
      </c>
      <c r="C259" s="46" t="s">
        <v>367</v>
      </c>
      <c r="D259" s="46" t="s">
        <v>0</v>
      </c>
      <c r="E259" s="47" t="s">
        <v>368</v>
      </c>
      <c r="F259" s="48">
        <v>317364</v>
      </c>
    </row>
    <row r="260" spans="1:6" ht="25.5">
      <c r="A260" s="63">
        <v>253</v>
      </c>
      <c r="B260" s="46" t="s">
        <v>364</v>
      </c>
      <c r="C260" s="46" t="s">
        <v>367</v>
      </c>
      <c r="D260" s="46" t="s">
        <v>2</v>
      </c>
      <c r="E260" s="47" t="s">
        <v>168</v>
      </c>
      <c r="F260" s="48">
        <v>317364</v>
      </c>
    </row>
    <row r="261" spans="1:6" s="62" customFormat="1">
      <c r="A261" s="63">
        <v>254</v>
      </c>
      <c r="B261" s="56" t="s">
        <v>369</v>
      </c>
      <c r="C261" s="56" t="s">
        <v>155</v>
      </c>
      <c r="D261" s="56" t="s">
        <v>0</v>
      </c>
      <c r="E261" s="53" t="s">
        <v>370</v>
      </c>
      <c r="F261" s="54">
        <v>301302532</v>
      </c>
    </row>
    <row r="262" spans="1:6">
      <c r="A262" s="63">
        <v>255</v>
      </c>
      <c r="B262" s="46" t="s">
        <v>371</v>
      </c>
      <c r="C262" s="46" t="s">
        <v>155</v>
      </c>
      <c r="D262" s="46" t="s">
        <v>0</v>
      </c>
      <c r="E262" s="47" t="s">
        <v>372</v>
      </c>
      <c r="F262" s="48">
        <v>111037611</v>
      </c>
    </row>
    <row r="263" spans="1:6" ht="25.5">
      <c r="A263" s="63">
        <v>256</v>
      </c>
      <c r="B263" s="46" t="s">
        <v>371</v>
      </c>
      <c r="C263" s="46" t="s">
        <v>373</v>
      </c>
      <c r="D263" s="46" t="s">
        <v>0</v>
      </c>
      <c r="E263" s="47" t="s">
        <v>374</v>
      </c>
      <c r="F263" s="48">
        <v>111037611</v>
      </c>
    </row>
    <row r="264" spans="1:6" ht="25.5">
      <c r="A264" s="63">
        <v>257</v>
      </c>
      <c r="B264" s="46" t="s">
        <v>371</v>
      </c>
      <c r="C264" s="46" t="s">
        <v>375</v>
      </c>
      <c r="D264" s="46" t="s">
        <v>0</v>
      </c>
      <c r="E264" s="47" t="s">
        <v>376</v>
      </c>
      <c r="F264" s="48">
        <v>105455844</v>
      </c>
    </row>
    <row r="265" spans="1:6" ht="63.75">
      <c r="A265" s="63">
        <v>258</v>
      </c>
      <c r="B265" s="46" t="s">
        <v>371</v>
      </c>
      <c r="C265" s="46" t="s">
        <v>377</v>
      </c>
      <c r="D265" s="46" t="s">
        <v>0</v>
      </c>
      <c r="E265" s="47" t="s">
        <v>378</v>
      </c>
      <c r="F265" s="48">
        <v>66835000</v>
      </c>
    </row>
    <row r="266" spans="1:6">
      <c r="A266" s="63">
        <v>259</v>
      </c>
      <c r="B266" s="46" t="s">
        <v>371</v>
      </c>
      <c r="C266" s="46" t="s">
        <v>377</v>
      </c>
      <c r="D266" s="46" t="s">
        <v>284</v>
      </c>
      <c r="E266" s="47" t="s">
        <v>285</v>
      </c>
      <c r="F266" s="48">
        <v>66835000</v>
      </c>
    </row>
    <row r="267" spans="1:6" ht="63.75">
      <c r="A267" s="63">
        <v>260</v>
      </c>
      <c r="B267" s="46" t="s">
        <v>371</v>
      </c>
      <c r="C267" s="46" t="s">
        <v>379</v>
      </c>
      <c r="D267" s="46" t="s">
        <v>0</v>
      </c>
      <c r="E267" s="47" t="s">
        <v>380</v>
      </c>
      <c r="F267" s="48">
        <v>782000</v>
      </c>
    </row>
    <row r="268" spans="1:6">
      <c r="A268" s="63">
        <v>261</v>
      </c>
      <c r="B268" s="46" t="s">
        <v>371</v>
      </c>
      <c r="C268" s="46" t="s">
        <v>379</v>
      </c>
      <c r="D268" s="46" t="s">
        <v>284</v>
      </c>
      <c r="E268" s="47" t="s">
        <v>285</v>
      </c>
      <c r="F268" s="48">
        <v>782000</v>
      </c>
    </row>
    <row r="269" spans="1:6" ht="38.25">
      <c r="A269" s="63">
        <v>262</v>
      </c>
      <c r="B269" s="46" t="s">
        <v>371</v>
      </c>
      <c r="C269" s="46" t="s">
        <v>381</v>
      </c>
      <c r="D269" s="46" t="s">
        <v>0</v>
      </c>
      <c r="E269" s="47" t="s">
        <v>382</v>
      </c>
      <c r="F269" s="48">
        <v>37838844</v>
      </c>
    </row>
    <row r="270" spans="1:6">
      <c r="A270" s="63">
        <v>263</v>
      </c>
      <c r="B270" s="46" t="s">
        <v>371</v>
      </c>
      <c r="C270" s="46" t="s">
        <v>381</v>
      </c>
      <c r="D270" s="46" t="s">
        <v>284</v>
      </c>
      <c r="E270" s="47" t="s">
        <v>285</v>
      </c>
      <c r="F270" s="48">
        <v>37838844</v>
      </c>
    </row>
    <row r="271" spans="1:6" ht="25.5">
      <c r="A271" s="63">
        <v>264</v>
      </c>
      <c r="B271" s="46" t="s">
        <v>371</v>
      </c>
      <c r="C271" s="46" t="s">
        <v>383</v>
      </c>
      <c r="D271" s="46" t="s">
        <v>0</v>
      </c>
      <c r="E271" s="47" t="s">
        <v>384</v>
      </c>
      <c r="F271" s="48">
        <v>5581767</v>
      </c>
    </row>
    <row r="272" spans="1:6" ht="38.25">
      <c r="A272" s="63">
        <v>265</v>
      </c>
      <c r="B272" s="46" t="s">
        <v>371</v>
      </c>
      <c r="C272" s="46" t="s">
        <v>385</v>
      </c>
      <c r="D272" s="46" t="s">
        <v>0</v>
      </c>
      <c r="E272" s="47" t="s">
        <v>386</v>
      </c>
      <c r="F272" s="48">
        <v>5581767</v>
      </c>
    </row>
    <row r="273" spans="1:6">
      <c r="A273" s="63">
        <v>266</v>
      </c>
      <c r="B273" s="46" t="s">
        <v>371</v>
      </c>
      <c r="C273" s="46" t="s">
        <v>385</v>
      </c>
      <c r="D273" s="46" t="s">
        <v>284</v>
      </c>
      <c r="E273" s="47" t="s">
        <v>285</v>
      </c>
      <c r="F273" s="48">
        <v>5581767</v>
      </c>
    </row>
    <row r="274" spans="1:6">
      <c r="A274" s="63">
        <v>267</v>
      </c>
      <c r="B274" s="46" t="s">
        <v>387</v>
      </c>
      <c r="C274" s="46" t="s">
        <v>155</v>
      </c>
      <c r="D274" s="46" t="s">
        <v>0</v>
      </c>
      <c r="E274" s="47" t="s">
        <v>388</v>
      </c>
      <c r="F274" s="48">
        <v>118852697</v>
      </c>
    </row>
    <row r="275" spans="1:6" ht="25.5">
      <c r="A275" s="63">
        <v>268</v>
      </c>
      <c r="B275" s="46" t="s">
        <v>387</v>
      </c>
      <c r="C275" s="46" t="s">
        <v>373</v>
      </c>
      <c r="D275" s="46" t="s">
        <v>0</v>
      </c>
      <c r="E275" s="47" t="s">
        <v>374</v>
      </c>
      <c r="F275" s="48">
        <v>118852697</v>
      </c>
    </row>
    <row r="276" spans="1:6" ht="25.5">
      <c r="A276" s="63">
        <v>269</v>
      </c>
      <c r="B276" s="46" t="s">
        <v>387</v>
      </c>
      <c r="C276" s="46" t="s">
        <v>389</v>
      </c>
      <c r="D276" s="46" t="s">
        <v>0</v>
      </c>
      <c r="E276" s="47" t="s">
        <v>390</v>
      </c>
      <c r="F276" s="48">
        <v>110864880</v>
      </c>
    </row>
    <row r="277" spans="1:6" ht="89.25">
      <c r="A277" s="63">
        <v>270</v>
      </c>
      <c r="B277" s="46" t="s">
        <v>387</v>
      </c>
      <c r="C277" s="46" t="s">
        <v>391</v>
      </c>
      <c r="D277" s="46" t="s">
        <v>0</v>
      </c>
      <c r="E277" s="47" t="s">
        <v>392</v>
      </c>
      <c r="F277" s="48">
        <v>66361700</v>
      </c>
    </row>
    <row r="278" spans="1:6">
      <c r="A278" s="63">
        <v>271</v>
      </c>
      <c r="B278" s="46" t="s">
        <v>387</v>
      </c>
      <c r="C278" s="46" t="s">
        <v>391</v>
      </c>
      <c r="D278" s="46" t="s">
        <v>284</v>
      </c>
      <c r="E278" s="47" t="s">
        <v>285</v>
      </c>
      <c r="F278" s="48">
        <v>66361700</v>
      </c>
    </row>
    <row r="279" spans="1:6" s="62" customFormat="1" ht="89.25">
      <c r="A279" s="63">
        <v>272</v>
      </c>
      <c r="B279" s="46" t="s">
        <v>387</v>
      </c>
      <c r="C279" s="46" t="s">
        <v>393</v>
      </c>
      <c r="D279" s="46" t="s">
        <v>0</v>
      </c>
      <c r="E279" s="47" t="s">
        <v>394</v>
      </c>
      <c r="F279" s="48">
        <v>4139000</v>
      </c>
    </row>
    <row r="280" spans="1:6">
      <c r="A280" s="63">
        <v>273</v>
      </c>
      <c r="B280" s="46" t="s">
        <v>387</v>
      </c>
      <c r="C280" s="46" t="s">
        <v>393</v>
      </c>
      <c r="D280" s="46" t="s">
        <v>284</v>
      </c>
      <c r="E280" s="47" t="s">
        <v>285</v>
      </c>
      <c r="F280" s="48">
        <v>4139000</v>
      </c>
    </row>
    <row r="281" spans="1:6" ht="25.5">
      <c r="A281" s="63">
        <v>274</v>
      </c>
      <c r="B281" s="46" t="s">
        <v>387</v>
      </c>
      <c r="C281" s="46" t="s">
        <v>395</v>
      </c>
      <c r="D281" s="46" t="s">
        <v>0</v>
      </c>
      <c r="E281" s="47" t="s">
        <v>396</v>
      </c>
      <c r="F281" s="48">
        <v>7799000</v>
      </c>
    </row>
    <row r="282" spans="1:6">
      <c r="A282" s="63">
        <v>275</v>
      </c>
      <c r="B282" s="46" t="s">
        <v>387</v>
      </c>
      <c r="C282" s="46" t="s">
        <v>395</v>
      </c>
      <c r="D282" s="46" t="s">
        <v>284</v>
      </c>
      <c r="E282" s="47" t="s">
        <v>285</v>
      </c>
      <c r="F282" s="48">
        <v>7799000</v>
      </c>
    </row>
    <row r="283" spans="1:6" ht="25.5">
      <c r="A283" s="63">
        <v>276</v>
      </c>
      <c r="B283" s="46" t="s">
        <v>387</v>
      </c>
      <c r="C283" s="46" t="s">
        <v>397</v>
      </c>
      <c r="D283" s="46" t="s">
        <v>0</v>
      </c>
      <c r="E283" s="47" t="s">
        <v>398</v>
      </c>
      <c r="F283" s="48">
        <v>440000</v>
      </c>
    </row>
    <row r="284" spans="1:6">
      <c r="A284" s="63">
        <v>277</v>
      </c>
      <c r="B284" s="46" t="s">
        <v>387</v>
      </c>
      <c r="C284" s="46" t="s">
        <v>397</v>
      </c>
      <c r="D284" s="46" t="s">
        <v>284</v>
      </c>
      <c r="E284" s="47" t="s">
        <v>285</v>
      </c>
      <c r="F284" s="48">
        <v>440000</v>
      </c>
    </row>
    <row r="285" spans="1:6" ht="25.5">
      <c r="A285" s="63">
        <v>278</v>
      </c>
      <c r="B285" s="46" t="s">
        <v>387</v>
      </c>
      <c r="C285" s="46" t="s">
        <v>399</v>
      </c>
      <c r="D285" s="46" t="s">
        <v>0</v>
      </c>
      <c r="E285" s="47" t="s">
        <v>400</v>
      </c>
      <c r="F285" s="48">
        <v>19759080</v>
      </c>
    </row>
    <row r="286" spans="1:6">
      <c r="A286" s="63">
        <v>279</v>
      </c>
      <c r="B286" s="46" t="s">
        <v>387</v>
      </c>
      <c r="C286" s="46" t="s">
        <v>399</v>
      </c>
      <c r="D286" s="46" t="s">
        <v>284</v>
      </c>
      <c r="E286" s="47" t="s">
        <v>285</v>
      </c>
      <c r="F286" s="48">
        <v>19759080</v>
      </c>
    </row>
    <row r="287" spans="1:6" ht="25.5">
      <c r="A287" s="63">
        <v>280</v>
      </c>
      <c r="B287" s="46" t="s">
        <v>387</v>
      </c>
      <c r="C287" s="46" t="s">
        <v>799</v>
      </c>
      <c r="D287" s="46" t="s">
        <v>0</v>
      </c>
      <c r="E287" s="47" t="s">
        <v>800</v>
      </c>
      <c r="F287" s="48">
        <v>5839000</v>
      </c>
    </row>
    <row r="288" spans="1:6">
      <c r="A288" s="63">
        <v>281</v>
      </c>
      <c r="B288" s="46" t="s">
        <v>387</v>
      </c>
      <c r="C288" s="46" t="s">
        <v>799</v>
      </c>
      <c r="D288" s="46" t="s">
        <v>284</v>
      </c>
      <c r="E288" s="47" t="s">
        <v>285</v>
      </c>
      <c r="F288" s="48">
        <v>5839000</v>
      </c>
    </row>
    <row r="289" spans="1:6" ht="38.25">
      <c r="A289" s="63">
        <v>282</v>
      </c>
      <c r="B289" s="46" t="s">
        <v>387</v>
      </c>
      <c r="C289" s="46" t="s">
        <v>801</v>
      </c>
      <c r="D289" s="46" t="s">
        <v>0</v>
      </c>
      <c r="E289" s="47" t="s">
        <v>802</v>
      </c>
      <c r="F289" s="48">
        <v>6527100</v>
      </c>
    </row>
    <row r="290" spans="1:6">
      <c r="A290" s="63">
        <v>283</v>
      </c>
      <c r="B290" s="46" t="s">
        <v>387</v>
      </c>
      <c r="C290" s="46" t="s">
        <v>801</v>
      </c>
      <c r="D290" s="46" t="s">
        <v>284</v>
      </c>
      <c r="E290" s="47" t="s">
        <v>285</v>
      </c>
      <c r="F290" s="48">
        <v>6527100</v>
      </c>
    </row>
    <row r="291" spans="1:6" ht="25.5">
      <c r="A291" s="63">
        <v>284</v>
      </c>
      <c r="B291" s="46" t="s">
        <v>387</v>
      </c>
      <c r="C291" s="46" t="s">
        <v>383</v>
      </c>
      <c r="D291" s="46" t="s">
        <v>0</v>
      </c>
      <c r="E291" s="47" t="s">
        <v>384</v>
      </c>
      <c r="F291" s="48">
        <v>7987817</v>
      </c>
    </row>
    <row r="292" spans="1:6" ht="38.25">
      <c r="A292" s="63">
        <v>285</v>
      </c>
      <c r="B292" s="46" t="s">
        <v>387</v>
      </c>
      <c r="C292" s="46" t="s">
        <v>401</v>
      </c>
      <c r="D292" s="46" t="s">
        <v>0</v>
      </c>
      <c r="E292" s="47" t="s">
        <v>402</v>
      </c>
      <c r="F292" s="48">
        <v>7987817</v>
      </c>
    </row>
    <row r="293" spans="1:6">
      <c r="A293" s="63">
        <v>286</v>
      </c>
      <c r="B293" s="46" t="s">
        <v>387</v>
      </c>
      <c r="C293" s="46" t="s">
        <v>401</v>
      </c>
      <c r="D293" s="46" t="s">
        <v>284</v>
      </c>
      <c r="E293" s="47" t="s">
        <v>285</v>
      </c>
      <c r="F293" s="48">
        <v>7987817</v>
      </c>
    </row>
    <row r="294" spans="1:6">
      <c r="A294" s="63">
        <v>287</v>
      </c>
      <c r="B294" s="46" t="s">
        <v>403</v>
      </c>
      <c r="C294" s="46" t="s">
        <v>155</v>
      </c>
      <c r="D294" s="46" t="s">
        <v>0</v>
      </c>
      <c r="E294" s="47" t="s">
        <v>404</v>
      </c>
      <c r="F294" s="48">
        <v>41005885</v>
      </c>
    </row>
    <row r="295" spans="1:6" ht="25.5">
      <c r="A295" s="63">
        <v>288</v>
      </c>
      <c r="B295" s="46" t="s">
        <v>403</v>
      </c>
      <c r="C295" s="46" t="s">
        <v>373</v>
      </c>
      <c r="D295" s="46" t="s">
        <v>0</v>
      </c>
      <c r="E295" s="47" t="s">
        <v>374</v>
      </c>
      <c r="F295" s="48">
        <v>41005885</v>
      </c>
    </row>
    <row r="296" spans="1:6" ht="25.5">
      <c r="A296" s="63">
        <v>289</v>
      </c>
      <c r="B296" s="46" t="s">
        <v>403</v>
      </c>
      <c r="C296" s="46" t="s">
        <v>405</v>
      </c>
      <c r="D296" s="46" t="s">
        <v>0</v>
      </c>
      <c r="E296" s="47" t="s">
        <v>406</v>
      </c>
      <c r="F296" s="48">
        <v>38511939</v>
      </c>
    </row>
    <row r="297" spans="1:6" ht="63.75">
      <c r="A297" s="63">
        <v>290</v>
      </c>
      <c r="B297" s="46" t="s">
        <v>403</v>
      </c>
      <c r="C297" s="46" t="s">
        <v>803</v>
      </c>
      <c r="D297" s="46" t="s">
        <v>0</v>
      </c>
      <c r="E297" s="47" t="s">
        <v>804</v>
      </c>
      <c r="F297" s="48">
        <v>2238000</v>
      </c>
    </row>
    <row r="298" spans="1:6">
      <c r="A298" s="63">
        <v>291</v>
      </c>
      <c r="B298" s="46" t="s">
        <v>403</v>
      </c>
      <c r="C298" s="46" t="s">
        <v>803</v>
      </c>
      <c r="D298" s="46" t="s">
        <v>284</v>
      </c>
      <c r="E298" s="47" t="s">
        <v>285</v>
      </c>
      <c r="F298" s="48">
        <v>2238000</v>
      </c>
    </row>
    <row r="299" spans="1:6" ht="25.5">
      <c r="A299" s="63">
        <v>292</v>
      </c>
      <c r="B299" s="46" t="s">
        <v>403</v>
      </c>
      <c r="C299" s="46" t="s">
        <v>407</v>
      </c>
      <c r="D299" s="46" t="s">
        <v>0</v>
      </c>
      <c r="E299" s="47" t="s">
        <v>408</v>
      </c>
      <c r="F299" s="48">
        <v>36273939</v>
      </c>
    </row>
    <row r="300" spans="1:6">
      <c r="A300" s="63">
        <v>293</v>
      </c>
      <c r="B300" s="46" t="s">
        <v>403</v>
      </c>
      <c r="C300" s="46" t="s">
        <v>407</v>
      </c>
      <c r="D300" s="46" t="s">
        <v>284</v>
      </c>
      <c r="E300" s="47" t="s">
        <v>285</v>
      </c>
      <c r="F300" s="48">
        <v>36273939</v>
      </c>
    </row>
    <row r="301" spans="1:6" ht="25.5">
      <c r="A301" s="63">
        <v>294</v>
      </c>
      <c r="B301" s="46" t="s">
        <v>403</v>
      </c>
      <c r="C301" s="46" t="s">
        <v>383</v>
      </c>
      <c r="D301" s="46" t="s">
        <v>0</v>
      </c>
      <c r="E301" s="47" t="s">
        <v>384</v>
      </c>
      <c r="F301" s="48">
        <v>2493946</v>
      </c>
    </row>
    <row r="302" spans="1:6" ht="25.5">
      <c r="A302" s="63">
        <v>295</v>
      </c>
      <c r="B302" s="46" t="s">
        <v>403</v>
      </c>
      <c r="C302" s="46" t="s">
        <v>409</v>
      </c>
      <c r="D302" s="46" t="s">
        <v>0</v>
      </c>
      <c r="E302" s="47" t="s">
        <v>410</v>
      </c>
      <c r="F302" s="48">
        <v>2493946</v>
      </c>
    </row>
    <row r="303" spans="1:6">
      <c r="A303" s="63">
        <v>296</v>
      </c>
      <c r="B303" s="46" t="s">
        <v>403</v>
      </c>
      <c r="C303" s="46" t="s">
        <v>409</v>
      </c>
      <c r="D303" s="46" t="s">
        <v>284</v>
      </c>
      <c r="E303" s="47" t="s">
        <v>285</v>
      </c>
      <c r="F303" s="48">
        <v>2493946</v>
      </c>
    </row>
    <row r="304" spans="1:6">
      <c r="A304" s="63">
        <v>297</v>
      </c>
      <c r="B304" s="46" t="s">
        <v>411</v>
      </c>
      <c r="C304" s="46" t="s">
        <v>155</v>
      </c>
      <c r="D304" s="46" t="s">
        <v>0</v>
      </c>
      <c r="E304" s="47" t="s">
        <v>412</v>
      </c>
      <c r="F304" s="48">
        <v>17563767</v>
      </c>
    </row>
    <row r="305" spans="1:6" ht="25.5">
      <c r="A305" s="63">
        <v>298</v>
      </c>
      <c r="B305" s="46" t="s">
        <v>411</v>
      </c>
      <c r="C305" s="46" t="s">
        <v>373</v>
      </c>
      <c r="D305" s="46" t="s">
        <v>0</v>
      </c>
      <c r="E305" s="47" t="s">
        <v>374</v>
      </c>
      <c r="F305" s="48">
        <v>17563767</v>
      </c>
    </row>
    <row r="306" spans="1:6" ht="25.5">
      <c r="A306" s="63">
        <v>299</v>
      </c>
      <c r="B306" s="46" t="s">
        <v>411</v>
      </c>
      <c r="C306" s="46" t="s">
        <v>389</v>
      </c>
      <c r="D306" s="46" t="s">
        <v>0</v>
      </c>
      <c r="E306" s="47" t="s">
        <v>390</v>
      </c>
      <c r="F306" s="48">
        <v>378084</v>
      </c>
    </row>
    <row r="307" spans="1:6" s="62" customFormat="1" ht="63.75">
      <c r="A307" s="63">
        <v>300</v>
      </c>
      <c r="B307" s="46" t="s">
        <v>411</v>
      </c>
      <c r="C307" s="46" t="s">
        <v>413</v>
      </c>
      <c r="D307" s="46" t="s">
        <v>0</v>
      </c>
      <c r="E307" s="47" t="s">
        <v>414</v>
      </c>
      <c r="F307" s="48">
        <v>378084</v>
      </c>
    </row>
    <row r="308" spans="1:6">
      <c r="A308" s="63">
        <v>301</v>
      </c>
      <c r="B308" s="46" t="s">
        <v>411</v>
      </c>
      <c r="C308" s="46" t="s">
        <v>413</v>
      </c>
      <c r="D308" s="46" t="s">
        <v>284</v>
      </c>
      <c r="E308" s="47" t="s">
        <v>285</v>
      </c>
      <c r="F308" s="48">
        <v>378084</v>
      </c>
    </row>
    <row r="309" spans="1:6" s="62" customFormat="1" ht="25.5">
      <c r="A309" s="63">
        <v>302</v>
      </c>
      <c r="B309" s="46" t="s">
        <v>411</v>
      </c>
      <c r="C309" s="46" t="s">
        <v>415</v>
      </c>
      <c r="D309" s="46" t="s">
        <v>0</v>
      </c>
      <c r="E309" s="47" t="s">
        <v>416</v>
      </c>
      <c r="F309" s="48">
        <v>8642227</v>
      </c>
    </row>
    <row r="310" spans="1:6">
      <c r="A310" s="63">
        <v>303</v>
      </c>
      <c r="B310" s="46" t="s">
        <v>411</v>
      </c>
      <c r="C310" s="46" t="s">
        <v>417</v>
      </c>
      <c r="D310" s="46" t="s">
        <v>0</v>
      </c>
      <c r="E310" s="47" t="s">
        <v>418</v>
      </c>
      <c r="F310" s="48">
        <v>3498100</v>
      </c>
    </row>
    <row r="311" spans="1:6">
      <c r="A311" s="63">
        <v>304</v>
      </c>
      <c r="B311" s="46" t="s">
        <v>411</v>
      </c>
      <c r="C311" s="46" t="s">
        <v>417</v>
      </c>
      <c r="D311" s="46" t="s">
        <v>284</v>
      </c>
      <c r="E311" s="47" t="s">
        <v>285</v>
      </c>
      <c r="F311" s="48">
        <v>3498100</v>
      </c>
    </row>
    <row r="312" spans="1:6">
      <c r="A312" s="63">
        <v>305</v>
      </c>
      <c r="B312" s="46" t="s">
        <v>411</v>
      </c>
      <c r="C312" s="46" t="s">
        <v>419</v>
      </c>
      <c r="D312" s="46" t="s">
        <v>0</v>
      </c>
      <c r="E312" s="47" t="s">
        <v>418</v>
      </c>
      <c r="F312" s="48">
        <v>5144127</v>
      </c>
    </row>
    <row r="313" spans="1:6">
      <c r="A313" s="63">
        <v>306</v>
      </c>
      <c r="B313" s="46" t="s">
        <v>411</v>
      </c>
      <c r="C313" s="46" t="s">
        <v>419</v>
      </c>
      <c r="D313" s="46" t="s">
        <v>284</v>
      </c>
      <c r="E313" s="47" t="s">
        <v>285</v>
      </c>
      <c r="F313" s="48">
        <v>5144127</v>
      </c>
    </row>
    <row r="314" spans="1:6" ht="25.5">
      <c r="A314" s="63">
        <v>307</v>
      </c>
      <c r="B314" s="46" t="s">
        <v>411</v>
      </c>
      <c r="C314" s="46" t="s">
        <v>420</v>
      </c>
      <c r="D314" s="46" t="s">
        <v>0</v>
      </c>
      <c r="E314" s="47" t="s">
        <v>952</v>
      </c>
      <c r="F314" s="48">
        <v>8543456</v>
      </c>
    </row>
    <row r="315" spans="1:6" ht="25.5">
      <c r="A315" s="63">
        <v>308</v>
      </c>
      <c r="B315" s="46" t="s">
        <v>411</v>
      </c>
      <c r="C315" s="46" t="s">
        <v>421</v>
      </c>
      <c r="D315" s="46" t="s">
        <v>0</v>
      </c>
      <c r="E315" s="47" t="s">
        <v>422</v>
      </c>
      <c r="F315" s="48">
        <v>7176450.6200000001</v>
      </c>
    </row>
    <row r="316" spans="1:6">
      <c r="A316" s="63">
        <v>309</v>
      </c>
      <c r="B316" s="46" t="s">
        <v>411</v>
      </c>
      <c r="C316" s="46" t="s">
        <v>421</v>
      </c>
      <c r="D316" s="46" t="s">
        <v>284</v>
      </c>
      <c r="E316" s="47" t="s">
        <v>285</v>
      </c>
      <c r="F316" s="48">
        <v>7176450.6200000001</v>
      </c>
    </row>
    <row r="317" spans="1:6">
      <c r="A317" s="63">
        <v>310</v>
      </c>
      <c r="B317" s="46" t="s">
        <v>411</v>
      </c>
      <c r="C317" s="46" t="s">
        <v>423</v>
      </c>
      <c r="D317" s="46" t="s">
        <v>0</v>
      </c>
      <c r="E317" s="47" t="s">
        <v>424</v>
      </c>
      <c r="F317" s="48">
        <v>543821.38</v>
      </c>
    </row>
    <row r="318" spans="1:6">
      <c r="A318" s="63">
        <v>311</v>
      </c>
      <c r="B318" s="46" t="s">
        <v>411</v>
      </c>
      <c r="C318" s="46" t="s">
        <v>423</v>
      </c>
      <c r="D318" s="46" t="s">
        <v>284</v>
      </c>
      <c r="E318" s="47" t="s">
        <v>285</v>
      </c>
      <c r="F318" s="48">
        <v>543821.38</v>
      </c>
    </row>
    <row r="319" spans="1:6" ht="38.25">
      <c r="A319" s="63">
        <v>312</v>
      </c>
      <c r="B319" s="46" t="s">
        <v>411</v>
      </c>
      <c r="C319" s="46" t="s">
        <v>425</v>
      </c>
      <c r="D319" s="46" t="s">
        <v>0</v>
      </c>
      <c r="E319" s="47" t="s">
        <v>426</v>
      </c>
      <c r="F319" s="48">
        <v>50000</v>
      </c>
    </row>
    <row r="320" spans="1:6">
      <c r="A320" s="63">
        <v>313</v>
      </c>
      <c r="B320" s="46" t="s">
        <v>411</v>
      </c>
      <c r="C320" s="46" t="s">
        <v>425</v>
      </c>
      <c r="D320" s="46" t="s">
        <v>284</v>
      </c>
      <c r="E320" s="47" t="s">
        <v>285</v>
      </c>
      <c r="F320" s="48">
        <v>50000</v>
      </c>
    </row>
    <row r="321" spans="1:6" ht="25.5">
      <c r="A321" s="63">
        <v>314</v>
      </c>
      <c r="B321" s="46" t="s">
        <v>411</v>
      </c>
      <c r="C321" s="46" t="s">
        <v>427</v>
      </c>
      <c r="D321" s="46" t="s">
        <v>0</v>
      </c>
      <c r="E321" s="47" t="s">
        <v>428</v>
      </c>
      <c r="F321" s="48">
        <v>50000</v>
      </c>
    </row>
    <row r="322" spans="1:6">
      <c r="A322" s="63">
        <v>315</v>
      </c>
      <c r="B322" s="46" t="s">
        <v>411</v>
      </c>
      <c r="C322" s="46" t="s">
        <v>427</v>
      </c>
      <c r="D322" s="46" t="s">
        <v>284</v>
      </c>
      <c r="E322" s="47" t="s">
        <v>285</v>
      </c>
      <c r="F322" s="48">
        <v>50000</v>
      </c>
    </row>
    <row r="323" spans="1:6" ht="25.5">
      <c r="A323" s="63">
        <v>316</v>
      </c>
      <c r="B323" s="46" t="s">
        <v>411</v>
      </c>
      <c r="C323" s="46" t="s">
        <v>805</v>
      </c>
      <c r="D323" s="46" t="s">
        <v>0</v>
      </c>
      <c r="E323" s="47" t="s">
        <v>806</v>
      </c>
      <c r="F323" s="48">
        <v>75500</v>
      </c>
    </row>
    <row r="324" spans="1:6" s="62" customFormat="1" ht="25.5">
      <c r="A324" s="63">
        <v>317</v>
      </c>
      <c r="B324" s="46" t="s">
        <v>411</v>
      </c>
      <c r="C324" s="46" t="s">
        <v>805</v>
      </c>
      <c r="D324" s="46" t="s">
        <v>2</v>
      </c>
      <c r="E324" s="47" t="s">
        <v>168</v>
      </c>
      <c r="F324" s="48">
        <v>75500</v>
      </c>
    </row>
    <row r="325" spans="1:6" ht="25.5">
      <c r="A325" s="63">
        <v>318</v>
      </c>
      <c r="B325" s="46" t="s">
        <v>411</v>
      </c>
      <c r="C325" s="46" t="s">
        <v>765</v>
      </c>
      <c r="D325" s="46" t="s">
        <v>0</v>
      </c>
      <c r="E325" s="47" t="s">
        <v>433</v>
      </c>
      <c r="F325" s="48">
        <v>75500</v>
      </c>
    </row>
    <row r="326" spans="1:6" ht="25.5">
      <c r="A326" s="63">
        <v>319</v>
      </c>
      <c r="B326" s="46" t="s">
        <v>411</v>
      </c>
      <c r="C326" s="46" t="s">
        <v>765</v>
      </c>
      <c r="D326" s="46" t="s">
        <v>2</v>
      </c>
      <c r="E326" s="47" t="s">
        <v>168</v>
      </c>
      <c r="F326" s="48">
        <v>75500</v>
      </c>
    </row>
    <row r="327" spans="1:6" ht="25.5">
      <c r="A327" s="63">
        <v>320</v>
      </c>
      <c r="B327" s="46" t="s">
        <v>411</v>
      </c>
      <c r="C327" s="46" t="s">
        <v>429</v>
      </c>
      <c r="D327" s="46" t="s">
        <v>0</v>
      </c>
      <c r="E327" s="47" t="s">
        <v>430</v>
      </c>
      <c r="F327" s="48">
        <v>371784</v>
      </c>
    </row>
    <row r="328" spans="1:6">
      <c r="A328" s="63">
        <v>321</v>
      </c>
      <c r="B328" s="46" t="s">
        <v>411</v>
      </c>
      <c r="C328" s="46" t="s">
        <v>429</v>
      </c>
      <c r="D328" s="46" t="s">
        <v>284</v>
      </c>
      <c r="E328" s="47" t="s">
        <v>285</v>
      </c>
      <c r="F328" s="48">
        <v>371784</v>
      </c>
    </row>
    <row r="329" spans="1:6" ht="25.5">
      <c r="A329" s="63">
        <v>322</v>
      </c>
      <c r="B329" s="46" t="s">
        <v>411</v>
      </c>
      <c r="C329" s="46" t="s">
        <v>807</v>
      </c>
      <c r="D329" s="46" t="s">
        <v>0</v>
      </c>
      <c r="E329" s="47" t="s">
        <v>808</v>
      </c>
      <c r="F329" s="48">
        <v>75800</v>
      </c>
    </row>
    <row r="330" spans="1:6">
      <c r="A330" s="63">
        <v>323</v>
      </c>
      <c r="B330" s="46" t="s">
        <v>411</v>
      </c>
      <c r="C330" s="46" t="s">
        <v>807</v>
      </c>
      <c r="D330" s="46" t="s">
        <v>284</v>
      </c>
      <c r="E330" s="47" t="s">
        <v>285</v>
      </c>
      <c r="F330" s="48">
        <v>75800</v>
      </c>
    </row>
    <row r="331" spans="1:6" ht="25.5">
      <c r="A331" s="63">
        <v>324</v>
      </c>
      <c r="B331" s="46" t="s">
        <v>411</v>
      </c>
      <c r="C331" s="46" t="s">
        <v>809</v>
      </c>
      <c r="D331" s="46" t="s">
        <v>0</v>
      </c>
      <c r="E331" s="47" t="s">
        <v>810</v>
      </c>
      <c r="F331" s="48">
        <v>75800</v>
      </c>
    </row>
    <row r="332" spans="1:6">
      <c r="A332" s="63">
        <v>325</v>
      </c>
      <c r="B332" s="46" t="s">
        <v>411</v>
      </c>
      <c r="C332" s="46" t="s">
        <v>809</v>
      </c>
      <c r="D332" s="46" t="s">
        <v>284</v>
      </c>
      <c r="E332" s="47" t="s">
        <v>285</v>
      </c>
      <c r="F332" s="48">
        <v>75800</v>
      </c>
    </row>
    <row r="333" spans="1:6" ht="38.25">
      <c r="A333" s="63">
        <v>326</v>
      </c>
      <c r="B333" s="46" t="s">
        <v>411</v>
      </c>
      <c r="C333" s="46" t="s">
        <v>811</v>
      </c>
      <c r="D333" s="46" t="s">
        <v>0</v>
      </c>
      <c r="E333" s="47" t="s">
        <v>812</v>
      </c>
      <c r="F333" s="48">
        <v>24400</v>
      </c>
    </row>
    <row r="334" spans="1:6">
      <c r="A334" s="63">
        <v>327</v>
      </c>
      <c r="B334" s="46" t="s">
        <v>411</v>
      </c>
      <c r="C334" s="46" t="s">
        <v>811</v>
      </c>
      <c r="D334" s="46" t="s">
        <v>284</v>
      </c>
      <c r="E334" s="47" t="s">
        <v>285</v>
      </c>
      <c r="F334" s="48">
        <v>24400</v>
      </c>
    </row>
    <row r="335" spans="1:6" s="62" customFormat="1" ht="25.5">
      <c r="A335" s="63">
        <v>328</v>
      </c>
      <c r="B335" s="46" t="s">
        <v>411</v>
      </c>
      <c r="C335" s="46" t="s">
        <v>813</v>
      </c>
      <c r="D335" s="46" t="s">
        <v>0</v>
      </c>
      <c r="E335" s="47" t="s">
        <v>814</v>
      </c>
      <c r="F335" s="48">
        <v>24400</v>
      </c>
    </row>
    <row r="336" spans="1:6">
      <c r="A336" s="63">
        <v>329</v>
      </c>
      <c r="B336" s="46" t="s">
        <v>411</v>
      </c>
      <c r="C336" s="46" t="s">
        <v>813</v>
      </c>
      <c r="D336" s="46" t="s">
        <v>284</v>
      </c>
      <c r="E336" s="47" t="s">
        <v>285</v>
      </c>
      <c r="F336" s="48">
        <v>24400</v>
      </c>
    </row>
    <row r="337" spans="1:6">
      <c r="A337" s="63">
        <v>330</v>
      </c>
      <c r="B337" s="46" t="s">
        <v>434</v>
      </c>
      <c r="C337" s="46" t="s">
        <v>155</v>
      </c>
      <c r="D337" s="46" t="s">
        <v>0</v>
      </c>
      <c r="E337" s="47" t="s">
        <v>435</v>
      </c>
      <c r="F337" s="48">
        <v>12842572</v>
      </c>
    </row>
    <row r="338" spans="1:6" ht="25.5">
      <c r="A338" s="63">
        <v>331</v>
      </c>
      <c r="B338" s="46" t="s">
        <v>434</v>
      </c>
      <c r="C338" s="46" t="s">
        <v>373</v>
      </c>
      <c r="D338" s="46" t="s">
        <v>0</v>
      </c>
      <c r="E338" s="47" t="s">
        <v>374</v>
      </c>
      <c r="F338" s="48">
        <v>45216</v>
      </c>
    </row>
    <row r="339" spans="1:6" ht="25.5">
      <c r="A339" s="63">
        <v>332</v>
      </c>
      <c r="B339" s="46" t="s">
        <v>434</v>
      </c>
      <c r="C339" s="46" t="s">
        <v>389</v>
      </c>
      <c r="D339" s="46" t="s">
        <v>0</v>
      </c>
      <c r="E339" s="47" t="s">
        <v>390</v>
      </c>
      <c r="F339" s="48">
        <v>45216</v>
      </c>
    </row>
    <row r="340" spans="1:6" s="62" customFormat="1" ht="63.75">
      <c r="A340" s="63">
        <v>333</v>
      </c>
      <c r="B340" s="46" t="s">
        <v>434</v>
      </c>
      <c r="C340" s="46" t="s">
        <v>815</v>
      </c>
      <c r="D340" s="46" t="s">
        <v>0</v>
      </c>
      <c r="E340" s="47" t="s">
        <v>816</v>
      </c>
      <c r="F340" s="48">
        <v>22500</v>
      </c>
    </row>
    <row r="341" spans="1:6">
      <c r="A341" s="63">
        <v>334</v>
      </c>
      <c r="B341" s="46" t="s">
        <v>434</v>
      </c>
      <c r="C341" s="46" t="s">
        <v>815</v>
      </c>
      <c r="D341" s="46" t="s">
        <v>284</v>
      </c>
      <c r="E341" s="47" t="s">
        <v>285</v>
      </c>
      <c r="F341" s="48">
        <v>22500</v>
      </c>
    </row>
    <row r="342" spans="1:6" ht="63.75">
      <c r="A342" s="63">
        <v>335</v>
      </c>
      <c r="B342" s="46" t="s">
        <v>434</v>
      </c>
      <c r="C342" s="46" t="s">
        <v>413</v>
      </c>
      <c r="D342" s="46" t="s">
        <v>0</v>
      </c>
      <c r="E342" s="47" t="s">
        <v>414</v>
      </c>
      <c r="F342" s="48">
        <v>22716</v>
      </c>
    </row>
    <row r="343" spans="1:6">
      <c r="A343" s="63">
        <v>336</v>
      </c>
      <c r="B343" s="46" t="s">
        <v>434</v>
      </c>
      <c r="C343" s="46" t="s">
        <v>413</v>
      </c>
      <c r="D343" s="46" t="s">
        <v>284</v>
      </c>
      <c r="E343" s="47" t="s">
        <v>285</v>
      </c>
      <c r="F343" s="48">
        <v>22716</v>
      </c>
    </row>
    <row r="344" spans="1:6">
      <c r="A344" s="63">
        <v>337</v>
      </c>
      <c r="B344" s="46" t="s">
        <v>434</v>
      </c>
      <c r="C344" s="46" t="s">
        <v>159</v>
      </c>
      <c r="D344" s="46" t="s">
        <v>0</v>
      </c>
      <c r="E344" s="47" t="s">
        <v>160</v>
      </c>
      <c r="F344" s="48">
        <v>12797356</v>
      </c>
    </row>
    <row r="345" spans="1:6">
      <c r="A345" s="63">
        <v>338</v>
      </c>
      <c r="B345" s="46" t="s">
        <v>434</v>
      </c>
      <c r="C345" s="46" t="s">
        <v>211</v>
      </c>
      <c r="D345" s="46" t="s">
        <v>0</v>
      </c>
      <c r="E345" s="47" t="s">
        <v>212</v>
      </c>
      <c r="F345" s="48">
        <v>12797356</v>
      </c>
    </row>
    <row r="346" spans="1:6" s="62" customFormat="1">
      <c r="A346" s="63">
        <v>339</v>
      </c>
      <c r="B346" s="46" t="s">
        <v>434</v>
      </c>
      <c r="C346" s="46" t="s">
        <v>211</v>
      </c>
      <c r="D346" s="46" t="s">
        <v>3</v>
      </c>
      <c r="E346" s="47" t="s">
        <v>213</v>
      </c>
      <c r="F346" s="48">
        <v>12177779</v>
      </c>
    </row>
    <row r="347" spans="1:6" ht="25.5">
      <c r="A347" s="63">
        <v>340</v>
      </c>
      <c r="B347" s="46" t="s">
        <v>434</v>
      </c>
      <c r="C347" s="46" t="s">
        <v>211</v>
      </c>
      <c r="D347" s="46" t="s">
        <v>2</v>
      </c>
      <c r="E347" s="47" t="s">
        <v>168</v>
      </c>
      <c r="F347" s="48">
        <v>619577</v>
      </c>
    </row>
    <row r="348" spans="1:6" s="62" customFormat="1">
      <c r="A348" s="63">
        <v>341</v>
      </c>
      <c r="B348" s="56" t="s">
        <v>436</v>
      </c>
      <c r="C348" s="56" t="s">
        <v>155</v>
      </c>
      <c r="D348" s="56" t="s">
        <v>0</v>
      </c>
      <c r="E348" s="53" t="s">
        <v>437</v>
      </c>
      <c r="F348" s="54">
        <v>184373594.19</v>
      </c>
    </row>
    <row r="349" spans="1:6">
      <c r="A349" s="63">
        <v>342</v>
      </c>
      <c r="B349" s="46" t="s">
        <v>438</v>
      </c>
      <c r="C349" s="46" t="s">
        <v>155</v>
      </c>
      <c r="D349" s="46" t="s">
        <v>0</v>
      </c>
      <c r="E349" s="47" t="s">
        <v>439</v>
      </c>
      <c r="F349" s="48">
        <v>176702467.19</v>
      </c>
    </row>
    <row r="350" spans="1:6" s="62" customFormat="1" ht="25.5">
      <c r="A350" s="63">
        <v>343</v>
      </c>
      <c r="B350" s="46" t="s">
        <v>438</v>
      </c>
      <c r="C350" s="46" t="s">
        <v>278</v>
      </c>
      <c r="D350" s="46" t="s">
        <v>0</v>
      </c>
      <c r="E350" s="47" t="s">
        <v>279</v>
      </c>
      <c r="F350" s="48">
        <v>146957788.19</v>
      </c>
    </row>
    <row r="351" spans="1:6">
      <c r="A351" s="63">
        <v>344</v>
      </c>
      <c r="B351" s="46" t="s">
        <v>438</v>
      </c>
      <c r="C351" s="46" t="s">
        <v>440</v>
      </c>
      <c r="D351" s="46" t="s">
        <v>0</v>
      </c>
      <c r="E351" s="47" t="s">
        <v>441</v>
      </c>
      <c r="F351" s="48">
        <v>146957788.19</v>
      </c>
    </row>
    <row r="352" spans="1:6" ht="25.5">
      <c r="A352" s="63">
        <v>345</v>
      </c>
      <c r="B352" s="46" t="s">
        <v>438</v>
      </c>
      <c r="C352" s="46" t="s">
        <v>442</v>
      </c>
      <c r="D352" s="46" t="s">
        <v>0</v>
      </c>
      <c r="E352" s="47" t="s">
        <v>443</v>
      </c>
      <c r="F352" s="48">
        <v>3530000</v>
      </c>
    </row>
    <row r="353" spans="1:6" ht="25.5" customHeight="1">
      <c r="A353" s="63">
        <v>346</v>
      </c>
      <c r="B353" s="46" t="s">
        <v>438</v>
      </c>
      <c r="C353" s="46" t="s">
        <v>442</v>
      </c>
      <c r="D353" s="46" t="s">
        <v>288</v>
      </c>
      <c r="E353" s="47" t="s">
        <v>289</v>
      </c>
      <c r="F353" s="48">
        <v>3530000</v>
      </c>
    </row>
    <row r="354" spans="1:6" ht="51">
      <c r="A354" s="63">
        <v>347</v>
      </c>
      <c r="B354" s="46" t="s">
        <v>438</v>
      </c>
      <c r="C354" s="46" t="s">
        <v>444</v>
      </c>
      <c r="D354" s="46" t="s">
        <v>0</v>
      </c>
      <c r="E354" s="47" t="s">
        <v>445</v>
      </c>
      <c r="F354" s="48">
        <v>58377500</v>
      </c>
    </row>
    <row r="355" spans="1:6">
      <c r="A355" s="63">
        <v>348</v>
      </c>
      <c r="B355" s="46" t="s">
        <v>438</v>
      </c>
      <c r="C355" s="46" t="s">
        <v>444</v>
      </c>
      <c r="D355" s="46" t="s">
        <v>288</v>
      </c>
      <c r="E355" s="47" t="s">
        <v>289</v>
      </c>
      <c r="F355" s="48">
        <v>58377500</v>
      </c>
    </row>
    <row r="356" spans="1:6" s="62" customFormat="1" ht="38.25">
      <c r="A356" s="63">
        <v>349</v>
      </c>
      <c r="B356" s="46" t="s">
        <v>438</v>
      </c>
      <c r="C356" s="46" t="s">
        <v>446</v>
      </c>
      <c r="D356" s="46" t="s">
        <v>0</v>
      </c>
      <c r="E356" s="47" t="s">
        <v>447</v>
      </c>
      <c r="F356" s="48">
        <v>74839100</v>
      </c>
    </row>
    <row r="357" spans="1:6">
      <c r="A357" s="63">
        <v>350</v>
      </c>
      <c r="B357" s="46" t="s">
        <v>438</v>
      </c>
      <c r="C357" s="46" t="s">
        <v>446</v>
      </c>
      <c r="D357" s="46" t="s">
        <v>288</v>
      </c>
      <c r="E357" s="47" t="s">
        <v>289</v>
      </c>
      <c r="F357" s="48">
        <v>74839100</v>
      </c>
    </row>
    <row r="358" spans="1:6" ht="51">
      <c r="A358" s="63">
        <v>351</v>
      </c>
      <c r="B358" s="46" t="s">
        <v>438</v>
      </c>
      <c r="C358" s="46" t="s">
        <v>954</v>
      </c>
      <c r="D358" s="46" t="s">
        <v>0</v>
      </c>
      <c r="E358" s="47" t="s">
        <v>955</v>
      </c>
      <c r="F358" s="48">
        <v>3724788.19</v>
      </c>
    </row>
    <row r="359" spans="1:6">
      <c r="A359" s="63">
        <v>352</v>
      </c>
      <c r="B359" s="46" t="s">
        <v>438</v>
      </c>
      <c r="C359" s="46" t="s">
        <v>954</v>
      </c>
      <c r="D359" s="46" t="s">
        <v>288</v>
      </c>
      <c r="E359" s="47" t="s">
        <v>289</v>
      </c>
      <c r="F359" s="48">
        <v>3724788.19</v>
      </c>
    </row>
    <row r="360" spans="1:6" ht="38.25">
      <c r="A360" s="63">
        <v>353</v>
      </c>
      <c r="B360" s="46" t="s">
        <v>438</v>
      </c>
      <c r="C360" s="46" t="s">
        <v>448</v>
      </c>
      <c r="D360" s="46" t="s">
        <v>0</v>
      </c>
      <c r="E360" s="47" t="s">
        <v>449</v>
      </c>
      <c r="F360" s="48">
        <v>6486400</v>
      </c>
    </row>
    <row r="361" spans="1:6">
      <c r="A361" s="63">
        <v>354</v>
      </c>
      <c r="B361" s="46" t="s">
        <v>438</v>
      </c>
      <c r="C361" s="46" t="s">
        <v>448</v>
      </c>
      <c r="D361" s="46" t="s">
        <v>288</v>
      </c>
      <c r="E361" s="47" t="s">
        <v>289</v>
      </c>
      <c r="F361" s="48">
        <v>6486400</v>
      </c>
    </row>
    <row r="362" spans="1:6" s="62" customFormat="1" ht="25.5">
      <c r="A362" s="63">
        <v>355</v>
      </c>
      <c r="B362" s="46" t="s">
        <v>438</v>
      </c>
      <c r="C362" s="46" t="s">
        <v>431</v>
      </c>
      <c r="D362" s="46" t="s">
        <v>0</v>
      </c>
      <c r="E362" s="47" t="s">
        <v>432</v>
      </c>
      <c r="F362" s="48">
        <v>29744679</v>
      </c>
    </row>
    <row r="363" spans="1:6" ht="25.5">
      <c r="A363" s="63">
        <v>356</v>
      </c>
      <c r="B363" s="46" t="s">
        <v>438</v>
      </c>
      <c r="C363" s="46" t="s">
        <v>450</v>
      </c>
      <c r="D363" s="46" t="s">
        <v>0</v>
      </c>
      <c r="E363" s="47" t="s">
        <v>953</v>
      </c>
      <c r="F363" s="48">
        <v>29744679</v>
      </c>
    </row>
    <row r="364" spans="1:6" ht="25.5">
      <c r="A364" s="63">
        <v>357</v>
      </c>
      <c r="B364" s="46" t="s">
        <v>438</v>
      </c>
      <c r="C364" s="46" t="s">
        <v>451</v>
      </c>
      <c r="D364" s="46" t="s">
        <v>0</v>
      </c>
      <c r="E364" s="47" t="s">
        <v>452</v>
      </c>
      <c r="F364" s="48">
        <v>7265618</v>
      </c>
    </row>
    <row r="365" spans="1:6">
      <c r="A365" s="63">
        <v>358</v>
      </c>
      <c r="B365" s="46" t="s">
        <v>438</v>
      </c>
      <c r="C365" s="46" t="s">
        <v>451</v>
      </c>
      <c r="D365" s="46" t="s">
        <v>284</v>
      </c>
      <c r="E365" s="47" t="s">
        <v>285</v>
      </c>
      <c r="F365" s="48">
        <v>7265618</v>
      </c>
    </row>
    <row r="366" spans="1:6">
      <c r="A366" s="63">
        <v>359</v>
      </c>
      <c r="B366" s="46" t="s">
        <v>438</v>
      </c>
      <c r="C366" s="46" t="s">
        <v>453</v>
      </c>
      <c r="D366" s="46" t="s">
        <v>0</v>
      </c>
      <c r="E366" s="47" t="s">
        <v>454</v>
      </c>
      <c r="F366" s="48">
        <v>18717285.75</v>
      </c>
    </row>
    <row r="367" spans="1:6">
      <c r="A367" s="63">
        <v>360</v>
      </c>
      <c r="B367" s="46" t="s">
        <v>438</v>
      </c>
      <c r="C367" s="46" t="s">
        <v>453</v>
      </c>
      <c r="D367" s="46" t="s">
        <v>284</v>
      </c>
      <c r="E367" s="47" t="s">
        <v>285</v>
      </c>
      <c r="F367" s="48">
        <v>18717285.75</v>
      </c>
    </row>
    <row r="368" spans="1:6" s="62" customFormat="1" ht="25.5">
      <c r="A368" s="63">
        <v>361</v>
      </c>
      <c r="B368" s="46" t="s">
        <v>438</v>
      </c>
      <c r="C368" s="46" t="s">
        <v>455</v>
      </c>
      <c r="D368" s="46" t="s">
        <v>0</v>
      </c>
      <c r="E368" s="47" t="s">
        <v>456</v>
      </c>
      <c r="F368" s="48">
        <v>747583</v>
      </c>
    </row>
    <row r="369" spans="1:6">
      <c r="A369" s="63">
        <v>362</v>
      </c>
      <c r="B369" s="46" t="s">
        <v>438</v>
      </c>
      <c r="C369" s="46" t="s">
        <v>455</v>
      </c>
      <c r="D369" s="46" t="s">
        <v>284</v>
      </c>
      <c r="E369" s="47" t="s">
        <v>285</v>
      </c>
      <c r="F369" s="48">
        <v>747583</v>
      </c>
    </row>
    <row r="370" spans="1:6">
      <c r="A370" s="63">
        <v>363</v>
      </c>
      <c r="B370" s="46" t="s">
        <v>438</v>
      </c>
      <c r="C370" s="46" t="s">
        <v>457</v>
      </c>
      <c r="D370" s="46" t="s">
        <v>0</v>
      </c>
      <c r="E370" s="47" t="s">
        <v>458</v>
      </c>
      <c r="F370" s="48">
        <v>2764192.25</v>
      </c>
    </row>
    <row r="371" spans="1:6" ht="25.5">
      <c r="A371" s="63">
        <v>364</v>
      </c>
      <c r="B371" s="46" t="s">
        <v>438</v>
      </c>
      <c r="C371" s="46" t="s">
        <v>457</v>
      </c>
      <c r="D371" s="46" t="s">
        <v>2</v>
      </c>
      <c r="E371" s="47" t="s">
        <v>168</v>
      </c>
      <c r="F371" s="48">
        <v>2764192.25</v>
      </c>
    </row>
    <row r="372" spans="1:6" ht="38.25">
      <c r="A372" s="63">
        <v>365</v>
      </c>
      <c r="B372" s="46" t="s">
        <v>438</v>
      </c>
      <c r="C372" s="46" t="s">
        <v>853</v>
      </c>
      <c r="D372" s="46" t="s">
        <v>0</v>
      </c>
      <c r="E372" s="47" t="s">
        <v>855</v>
      </c>
      <c r="F372" s="48">
        <v>250000</v>
      </c>
    </row>
    <row r="373" spans="1:6" ht="17.25" customHeight="1">
      <c r="A373" s="63">
        <v>366</v>
      </c>
      <c r="B373" s="46" t="s">
        <v>438</v>
      </c>
      <c r="C373" s="46" t="s">
        <v>853</v>
      </c>
      <c r="D373" s="46" t="s">
        <v>284</v>
      </c>
      <c r="E373" s="47" t="s">
        <v>285</v>
      </c>
      <c r="F373" s="48">
        <v>250000</v>
      </c>
    </row>
    <row r="374" spans="1:6">
      <c r="A374" s="63">
        <v>367</v>
      </c>
      <c r="B374" s="46" t="s">
        <v>459</v>
      </c>
      <c r="C374" s="46" t="s">
        <v>155</v>
      </c>
      <c r="D374" s="46" t="s">
        <v>0</v>
      </c>
      <c r="E374" s="47" t="s">
        <v>460</v>
      </c>
      <c r="F374" s="48">
        <v>7671127</v>
      </c>
    </row>
    <row r="375" spans="1:6" ht="16.5" customHeight="1">
      <c r="A375" s="63">
        <v>368</v>
      </c>
      <c r="B375" s="46" t="s">
        <v>459</v>
      </c>
      <c r="C375" s="46" t="s">
        <v>159</v>
      </c>
      <c r="D375" s="46" t="s">
        <v>0</v>
      </c>
      <c r="E375" s="47" t="s">
        <v>160</v>
      </c>
      <c r="F375" s="48">
        <v>7671127</v>
      </c>
    </row>
    <row r="376" spans="1:6" s="62" customFormat="1">
      <c r="A376" s="63">
        <v>369</v>
      </c>
      <c r="B376" s="46" t="s">
        <v>459</v>
      </c>
      <c r="C376" s="46" t="s">
        <v>211</v>
      </c>
      <c r="D376" s="46" t="s">
        <v>0</v>
      </c>
      <c r="E376" s="47" t="s">
        <v>212</v>
      </c>
      <c r="F376" s="48">
        <v>7671127</v>
      </c>
    </row>
    <row r="377" spans="1:6">
      <c r="A377" s="63">
        <v>370</v>
      </c>
      <c r="B377" s="46" t="s">
        <v>459</v>
      </c>
      <c r="C377" s="46" t="s">
        <v>211</v>
      </c>
      <c r="D377" s="46" t="s">
        <v>3</v>
      </c>
      <c r="E377" s="47" t="s">
        <v>213</v>
      </c>
      <c r="F377" s="48">
        <v>7671127</v>
      </c>
    </row>
    <row r="378" spans="1:6" s="62" customFormat="1">
      <c r="A378" s="63">
        <v>371</v>
      </c>
      <c r="B378" s="56" t="s">
        <v>461</v>
      </c>
      <c r="C378" s="56" t="s">
        <v>155</v>
      </c>
      <c r="D378" s="56" t="s">
        <v>0</v>
      </c>
      <c r="E378" s="53" t="s">
        <v>462</v>
      </c>
      <c r="F378" s="54">
        <v>40248570.740000002</v>
      </c>
    </row>
    <row r="379" spans="1:6">
      <c r="A379" s="63">
        <v>372</v>
      </c>
      <c r="B379" s="46" t="s">
        <v>463</v>
      </c>
      <c r="C379" s="46" t="s">
        <v>155</v>
      </c>
      <c r="D379" s="46" t="s">
        <v>0</v>
      </c>
      <c r="E379" s="47" t="s">
        <v>464</v>
      </c>
      <c r="F379" s="48">
        <v>32878273.550000001</v>
      </c>
    </row>
    <row r="380" spans="1:6" ht="24" customHeight="1">
      <c r="A380" s="63">
        <v>373</v>
      </c>
      <c r="B380" s="46" t="s">
        <v>463</v>
      </c>
      <c r="C380" s="46" t="s">
        <v>191</v>
      </c>
      <c r="D380" s="46" t="s">
        <v>0</v>
      </c>
      <c r="E380" s="47" t="s">
        <v>192</v>
      </c>
      <c r="F380" s="48">
        <v>52712.55</v>
      </c>
    </row>
    <row r="381" spans="1:6" ht="25.5">
      <c r="A381" s="63">
        <v>374</v>
      </c>
      <c r="B381" s="46" t="s">
        <v>463</v>
      </c>
      <c r="C381" s="46" t="s">
        <v>465</v>
      </c>
      <c r="D381" s="46" t="s">
        <v>0</v>
      </c>
      <c r="E381" s="47" t="s">
        <v>466</v>
      </c>
      <c r="F381" s="48">
        <v>52712.55</v>
      </c>
    </row>
    <row r="382" spans="1:6" ht="25.5">
      <c r="A382" s="63">
        <v>375</v>
      </c>
      <c r="B382" s="46" t="s">
        <v>463</v>
      </c>
      <c r="C382" s="46" t="s">
        <v>467</v>
      </c>
      <c r="D382" s="46" t="s">
        <v>0</v>
      </c>
      <c r="E382" s="47" t="s">
        <v>468</v>
      </c>
      <c r="F382" s="48">
        <v>17570.849999999999</v>
      </c>
    </row>
    <row r="383" spans="1:6" ht="24" customHeight="1">
      <c r="A383" s="63">
        <v>376</v>
      </c>
      <c r="B383" s="46" t="s">
        <v>463</v>
      </c>
      <c r="C383" s="46" t="s">
        <v>467</v>
      </c>
      <c r="D383" s="46" t="s">
        <v>218</v>
      </c>
      <c r="E383" s="47" t="s">
        <v>219</v>
      </c>
      <c r="F383" s="48">
        <v>17570.849999999999</v>
      </c>
    </row>
    <row r="384" spans="1:6" ht="25.5">
      <c r="A384" s="63">
        <v>377</v>
      </c>
      <c r="B384" s="46" t="s">
        <v>463</v>
      </c>
      <c r="C384" s="46" t="s">
        <v>469</v>
      </c>
      <c r="D384" s="46" t="s">
        <v>0</v>
      </c>
      <c r="E384" s="47" t="s">
        <v>470</v>
      </c>
      <c r="F384" s="48">
        <v>35141.699999999997</v>
      </c>
    </row>
    <row r="385" spans="1:6" ht="25.5">
      <c r="A385" s="63">
        <v>378</v>
      </c>
      <c r="B385" s="46" t="s">
        <v>463</v>
      </c>
      <c r="C385" s="46" t="s">
        <v>469</v>
      </c>
      <c r="D385" s="46" t="s">
        <v>218</v>
      </c>
      <c r="E385" s="47" t="s">
        <v>219</v>
      </c>
      <c r="F385" s="48">
        <v>35141.699999999997</v>
      </c>
    </row>
    <row r="386" spans="1:6" ht="24" customHeight="1">
      <c r="A386" s="63">
        <v>379</v>
      </c>
      <c r="B386" s="46" t="s">
        <v>463</v>
      </c>
      <c r="C386" s="46" t="s">
        <v>278</v>
      </c>
      <c r="D386" s="46" t="s">
        <v>0</v>
      </c>
      <c r="E386" s="47" t="s">
        <v>279</v>
      </c>
      <c r="F386" s="48">
        <v>32790561</v>
      </c>
    </row>
    <row r="387" spans="1:6" ht="25.5">
      <c r="A387" s="63">
        <v>380</v>
      </c>
      <c r="B387" s="46" t="s">
        <v>463</v>
      </c>
      <c r="C387" s="46" t="s">
        <v>471</v>
      </c>
      <c r="D387" s="46" t="s">
        <v>0</v>
      </c>
      <c r="E387" s="47" t="s">
        <v>472</v>
      </c>
      <c r="F387" s="48">
        <v>32790561</v>
      </c>
    </row>
    <row r="388" spans="1:6" ht="89.25">
      <c r="A388" s="63">
        <v>381</v>
      </c>
      <c r="B388" s="46" t="s">
        <v>463</v>
      </c>
      <c r="C388" s="46" t="s">
        <v>473</v>
      </c>
      <c r="D388" s="46" t="s">
        <v>0</v>
      </c>
      <c r="E388" s="47" t="s">
        <v>474</v>
      </c>
      <c r="F388" s="48">
        <v>13511361</v>
      </c>
    </row>
    <row r="389" spans="1:6" ht="24" customHeight="1">
      <c r="A389" s="63">
        <v>382</v>
      </c>
      <c r="B389" s="46" t="s">
        <v>463</v>
      </c>
      <c r="C389" s="46" t="s">
        <v>473</v>
      </c>
      <c r="D389" s="46" t="s">
        <v>2</v>
      </c>
      <c r="E389" s="47" t="s">
        <v>168</v>
      </c>
      <c r="F389" s="48">
        <v>60000</v>
      </c>
    </row>
    <row r="390" spans="1:6" s="62" customFormat="1" ht="25.5">
      <c r="A390" s="63">
        <v>383</v>
      </c>
      <c r="B390" s="46" t="s">
        <v>463</v>
      </c>
      <c r="C390" s="46" t="s">
        <v>473</v>
      </c>
      <c r="D390" s="46" t="s">
        <v>218</v>
      </c>
      <c r="E390" s="47" t="s">
        <v>219</v>
      </c>
      <c r="F390" s="48">
        <v>13451361</v>
      </c>
    </row>
    <row r="391" spans="1:6" ht="24" customHeight="1">
      <c r="A391" s="63">
        <v>384</v>
      </c>
      <c r="B391" s="46" t="s">
        <v>463</v>
      </c>
      <c r="C391" s="46" t="s">
        <v>475</v>
      </c>
      <c r="D391" s="46" t="s">
        <v>0</v>
      </c>
      <c r="E391" s="47" t="s">
        <v>476</v>
      </c>
      <c r="F391" s="48">
        <v>12300500</v>
      </c>
    </row>
    <row r="392" spans="1:6" ht="25.5">
      <c r="A392" s="63">
        <v>385</v>
      </c>
      <c r="B392" s="46" t="s">
        <v>463</v>
      </c>
      <c r="C392" s="46" t="s">
        <v>475</v>
      </c>
      <c r="D392" s="46" t="s">
        <v>2</v>
      </c>
      <c r="E392" s="47" t="s">
        <v>168</v>
      </c>
      <c r="F392" s="48">
        <v>100000</v>
      </c>
    </row>
    <row r="393" spans="1:6" ht="25.5">
      <c r="A393" s="63">
        <v>386</v>
      </c>
      <c r="B393" s="46" t="s">
        <v>463</v>
      </c>
      <c r="C393" s="46" t="s">
        <v>475</v>
      </c>
      <c r="D393" s="46" t="s">
        <v>218</v>
      </c>
      <c r="E393" s="47" t="s">
        <v>219</v>
      </c>
      <c r="F393" s="48">
        <v>12200500</v>
      </c>
    </row>
    <row r="394" spans="1:6" ht="24" customHeight="1">
      <c r="A394" s="63">
        <v>387</v>
      </c>
      <c r="B394" s="46" t="s">
        <v>463</v>
      </c>
      <c r="C394" s="46" t="s">
        <v>477</v>
      </c>
      <c r="D394" s="46" t="s">
        <v>0</v>
      </c>
      <c r="E394" s="47" t="s">
        <v>478</v>
      </c>
      <c r="F394" s="48">
        <v>6780500</v>
      </c>
    </row>
    <row r="395" spans="1:6" s="62" customFormat="1" ht="25.5">
      <c r="A395" s="63">
        <v>388</v>
      </c>
      <c r="B395" s="46" t="s">
        <v>463</v>
      </c>
      <c r="C395" s="46" t="s">
        <v>477</v>
      </c>
      <c r="D395" s="46" t="s">
        <v>2</v>
      </c>
      <c r="E395" s="47" t="s">
        <v>168</v>
      </c>
      <c r="F395" s="48">
        <v>70000</v>
      </c>
    </row>
    <row r="396" spans="1:6" s="62" customFormat="1" ht="25.5">
      <c r="A396" s="63">
        <v>389</v>
      </c>
      <c r="B396" s="46" t="s">
        <v>463</v>
      </c>
      <c r="C396" s="46" t="s">
        <v>477</v>
      </c>
      <c r="D396" s="46" t="s">
        <v>218</v>
      </c>
      <c r="E396" s="47" t="s">
        <v>219</v>
      </c>
      <c r="F396" s="48">
        <v>6710500</v>
      </c>
    </row>
    <row r="397" spans="1:6" ht="25.5">
      <c r="A397" s="63">
        <v>390</v>
      </c>
      <c r="B397" s="46" t="s">
        <v>463</v>
      </c>
      <c r="C397" s="46" t="s">
        <v>479</v>
      </c>
      <c r="D397" s="46" t="s">
        <v>0</v>
      </c>
      <c r="E397" s="47" t="s">
        <v>480</v>
      </c>
      <c r="F397" s="48">
        <v>165000</v>
      </c>
    </row>
    <row r="398" spans="1:6" ht="25.5">
      <c r="A398" s="63">
        <v>391</v>
      </c>
      <c r="B398" s="46" t="s">
        <v>463</v>
      </c>
      <c r="C398" s="46" t="s">
        <v>479</v>
      </c>
      <c r="D398" s="46" t="s">
        <v>2</v>
      </c>
      <c r="E398" s="47" t="s">
        <v>168</v>
      </c>
      <c r="F398" s="48">
        <v>5000</v>
      </c>
    </row>
    <row r="399" spans="1:6" ht="25.5">
      <c r="A399" s="63">
        <v>392</v>
      </c>
      <c r="B399" s="46" t="s">
        <v>463</v>
      </c>
      <c r="C399" s="46" t="s">
        <v>479</v>
      </c>
      <c r="D399" s="46" t="s">
        <v>218</v>
      </c>
      <c r="E399" s="47" t="s">
        <v>219</v>
      </c>
      <c r="F399" s="48">
        <v>160000</v>
      </c>
    </row>
    <row r="400" spans="1:6" ht="102">
      <c r="A400" s="63">
        <v>393</v>
      </c>
      <c r="B400" s="46" t="s">
        <v>463</v>
      </c>
      <c r="C400" s="46" t="s">
        <v>481</v>
      </c>
      <c r="D400" s="46" t="s">
        <v>0</v>
      </c>
      <c r="E400" s="47" t="s">
        <v>482</v>
      </c>
      <c r="F400" s="48">
        <v>33200</v>
      </c>
    </row>
    <row r="401" spans="1:6" ht="25.5">
      <c r="A401" s="63">
        <v>394</v>
      </c>
      <c r="B401" s="46" t="s">
        <v>463</v>
      </c>
      <c r="C401" s="46" t="s">
        <v>481</v>
      </c>
      <c r="D401" s="46" t="s">
        <v>218</v>
      </c>
      <c r="E401" s="47" t="s">
        <v>219</v>
      </c>
      <c r="F401" s="48">
        <v>33200</v>
      </c>
    </row>
    <row r="402" spans="1:6">
      <c r="A402" s="63">
        <v>395</v>
      </c>
      <c r="B402" s="46" t="s">
        <v>463</v>
      </c>
      <c r="C402" s="46" t="s">
        <v>159</v>
      </c>
      <c r="D402" s="46" t="s">
        <v>0</v>
      </c>
      <c r="E402" s="47" t="s">
        <v>160</v>
      </c>
      <c r="F402" s="48">
        <v>35000</v>
      </c>
    </row>
    <row r="403" spans="1:6" ht="16.5" customHeight="1">
      <c r="A403" s="63">
        <v>396</v>
      </c>
      <c r="B403" s="46" t="s">
        <v>463</v>
      </c>
      <c r="C403" s="46" t="s">
        <v>185</v>
      </c>
      <c r="D403" s="46" t="s">
        <v>0</v>
      </c>
      <c r="E403" s="47" t="s">
        <v>186</v>
      </c>
      <c r="F403" s="48">
        <v>35000</v>
      </c>
    </row>
    <row r="404" spans="1:6" ht="25.5">
      <c r="A404" s="63">
        <v>397</v>
      </c>
      <c r="B404" s="46" t="s">
        <v>463</v>
      </c>
      <c r="C404" s="46" t="s">
        <v>185</v>
      </c>
      <c r="D404" s="46" t="s">
        <v>218</v>
      </c>
      <c r="E404" s="47" t="s">
        <v>219</v>
      </c>
      <c r="F404" s="48">
        <v>35000</v>
      </c>
    </row>
    <row r="405" spans="1:6">
      <c r="A405" s="63">
        <v>398</v>
      </c>
      <c r="B405" s="46" t="s">
        <v>483</v>
      </c>
      <c r="C405" s="46" t="s">
        <v>155</v>
      </c>
      <c r="D405" s="46" t="s">
        <v>0</v>
      </c>
      <c r="E405" s="47" t="s">
        <v>484</v>
      </c>
      <c r="F405" s="48">
        <v>4891958.1900000004</v>
      </c>
    </row>
    <row r="406" spans="1:6" ht="25.5">
      <c r="A406" s="63">
        <v>399</v>
      </c>
      <c r="B406" s="46" t="s">
        <v>483</v>
      </c>
      <c r="C406" s="46" t="s">
        <v>373</v>
      </c>
      <c r="D406" s="46" t="s">
        <v>0</v>
      </c>
      <c r="E406" s="47" t="s">
        <v>374</v>
      </c>
      <c r="F406" s="48">
        <v>1100000</v>
      </c>
    </row>
    <row r="407" spans="1:6" ht="25.5">
      <c r="A407" s="63">
        <v>400</v>
      </c>
      <c r="B407" s="46" t="s">
        <v>483</v>
      </c>
      <c r="C407" s="46" t="s">
        <v>389</v>
      </c>
      <c r="D407" s="46" t="s">
        <v>0</v>
      </c>
      <c r="E407" s="47" t="s">
        <v>390</v>
      </c>
      <c r="F407" s="48">
        <v>1100000</v>
      </c>
    </row>
    <row r="408" spans="1:6" ht="25.5">
      <c r="A408" s="63">
        <v>401</v>
      </c>
      <c r="B408" s="46" t="s">
        <v>483</v>
      </c>
      <c r="C408" s="46" t="s">
        <v>395</v>
      </c>
      <c r="D408" s="46" t="s">
        <v>0</v>
      </c>
      <c r="E408" s="47" t="s">
        <v>396</v>
      </c>
      <c r="F408" s="48">
        <v>1100000</v>
      </c>
    </row>
    <row r="409" spans="1:6" s="62" customFormat="1">
      <c r="A409" s="63">
        <v>402</v>
      </c>
      <c r="B409" s="46" t="s">
        <v>483</v>
      </c>
      <c r="C409" s="46" t="s">
        <v>395</v>
      </c>
      <c r="D409" s="46" t="s">
        <v>284</v>
      </c>
      <c r="E409" s="47" t="s">
        <v>285</v>
      </c>
      <c r="F409" s="48">
        <v>1100000</v>
      </c>
    </row>
    <row r="410" spans="1:6" ht="25.5">
      <c r="A410" s="63">
        <v>403</v>
      </c>
      <c r="B410" s="46" t="s">
        <v>483</v>
      </c>
      <c r="C410" s="46" t="s">
        <v>431</v>
      </c>
      <c r="D410" s="46" t="s">
        <v>0</v>
      </c>
      <c r="E410" s="47" t="s">
        <v>432</v>
      </c>
      <c r="F410" s="48">
        <v>3791958.19</v>
      </c>
    </row>
    <row r="411" spans="1:6">
      <c r="A411" s="63">
        <v>404</v>
      </c>
      <c r="B411" s="46" t="s">
        <v>483</v>
      </c>
      <c r="C411" s="46" t="s">
        <v>485</v>
      </c>
      <c r="D411" s="46" t="s">
        <v>0</v>
      </c>
      <c r="E411" s="47" t="s">
        <v>486</v>
      </c>
      <c r="F411" s="48">
        <v>3791958.19</v>
      </c>
    </row>
    <row r="412" spans="1:6" ht="25.5">
      <c r="A412" s="63">
        <v>405</v>
      </c>
      <c r="B412" s="46" t="s">
        <v>483</v>
      </c>
      <c r="C412" s="46" t="s">
        <v>487</v>
      </c>
      <c r="D412" s="46" t="s">
        <v>0</v>
      </c>
      <c r="E412" s="47" t="s">
        <v>488</v>
      </c>
      <c r="F412" s="48">
        <v>3791958.19</v>
      </c>
    </row>
    <row r="413" spans="1:6" ht="25.5">
      <c r="A413" s="63">
        <v>406</v>
      </c>
      <c r="B413" s="46" t="s">
        <v>483</v>
      </c>
      <c r="C413" s="46" t="s">
        <v>487</v>
      </c>
      <c r="D413" s="46" t="s">
        <v>218</v>
      </c>
      <c r="E413" s="47" t="s">
        <v>219</v>
      </c>
      <c r="F413" s="48">
        <v>3791958.19</v>
      </c>
    </row>
    <row r="414" spans="1:6">
      <c r="A414" s="63">
        <v>407</v>
      </c>
      <c r="B414" s="46" t="s">
        <v>489</v>
      </c>
      <c r="C414" s="46" t="s">
        <v>155</v>
      </c>
      <c r="D414" s="46" t="s">
        <v>0</v>
      </c>
      <c r="E414" s="47" t="s">
        <v>490</v>
      </c>
      <c r="F414" s="48">
        <v>2478339</v>
      </c>
    </row>
    <row r="415" spans="1:6" s="62" customFormat="1" ht="25.5">
      <c r="A415" s="63">
        <v>408</v>
      </c>
      <c r="B415" s="46" t="s">
        <v>489</v>
      </c>
      <c r="C415" s="46" t="s">
        <v>191</v>
      </c>
      <c r="D415" s="46" t="s">
        <v>0</v>
      </c>
      <c r="E415" s="47" t="s">
        <v>192</v>
      </c>
      <c r="F415" s="48">
        <v>210000</v>
      </c>
    </row>
    <row r="416" spans="1:6" s="62" customFormat="1" ht="25.5">
      <c r="A416" s="63">
        <v>409</v>
      </c>
      <c r="B416" s="46" t="s">
        <v>489</v>
      </c>
      <c r="C416" s="46" t="s">
        <v>465</v>
      </c>
      <c r="D416" s="46" t="s">
        <v>0</v>
      </c>
      <c r="E416" s="47" t="s">
        <v>466</v>
      </c>
      <c r="F416" s="48">
        <v>210000</v>
      </c>
    </row>
    <row r="417" spans="1:6" s="62" customFormat="1" ht="25.5">
      <c r="A417" s="63">
        <v>410</v>
      </c>
      <c r="B417" s="46" t="s">
        <v>489</v>
      </c>
      <c r="C417" s="46" t="s">
        <v>491</v>
      </c>
      <c r="D417" s="46" t="s">
        <v>0</v>
      </c>
      <c r="E417" s="47" t="s">
        <v>492</v>
      </c>
      <c r="F417" s="48">
        <v>210000</v>
      </c>
    </row>
    <row r="418" spans="1:6" ht="38.25">
      <c r="A418" s="63">
        <v>411</v>
      </c>
      <c r="B418" s="46" t="s">
        <v>489</v>
      </c>
      <c r="C418" s="46" t="s">
        <v>491</v>
      </c>
      <c r="D418" s="46" t="s">
        <v>493</v>
      </c>
      <c r="E418" s="47" t="s">
        <v>786</v>
      </c>
      <c r="F418" s="48">
        <v>210000</v>
      </c>
    </row>
    <row r="419" spans="1:6" ht="25.5">
      <c r="A419" s="63">
        <v>412</v>
      </c>
      <c r="B419" s="46" t="s">
        <v>489</v>
      </c>
      <c r="C419" s="46" t="s">
        <v>278</v>
      </c>
      <c r="D419" s="46" t="s">
        <v>0</v>
      </c>
      <c r="E419" s="47" t="s">
        <v>279</v>
      </c>
      <c r="F419" s="48">
        <v>2268339</v>
      </c>
    </row>
    <row r="420" spans="1:6" ht="25.5">
      <c r="A420" s="63">
        <v>413</v>
      </c>
      <c r="B420" s="46" t="s">
        <v>489</v>
      </c>
      <c r="C420" s="46" t="s">
        <v>471</v>
      </c>
      <c r="D420" s="46" t="s">
        <v>0</v>
      </c>
      <c r="E420" s="47" t="s">
        <v>472</v>
      </c>
      <c r="F420" s="48">
        <v>2268339</v>
      </c>
    </row>
    <row r="421" spans="1:6" ht="89.25">
      <c r="A421" s="63">
        <v>414</v>
      </c>
      <c r="B421" s="46" t="s">
        <v>489</v>
      </c>
      <c r="C421" s="46" t="s">
        <v>473</v>
      </c>
      <c r="D421" s="46" t="s">
        <v>0</v>
      </c>
      <c r="E421" s="47" t="s">
        <v>474</v>
      </c>
      <c r="F421" s="48">
        <v>844839</v>
      </c>
    </row>
    <row r="422" spans="1:6">
      <c r="A422" s="63">
        <v>415</v>
      </c>
      <c r="B422" s="46" t="s">
        <v>489</v>
      </c>
      <c r="C422" s="46" t="s">
        <v>473</v>
      </c>
      <c r="D422" s="46" t="s">
        <v>3</v>
      </c>
      <c r="E422" s="47" t="s">
        <v>213</v>
      </c>
      <c r="F422" s="48">
        <v>589839</v>
      </c>
    </row>
    <row r="423" spans="1:6" ht="25.5">
      <c r="A423" s="63">
        <v>416</v>
      </c>
      <c r="B423" s="46" t="s">
        <v>489</v>
      </c>
      <c r="C423" s="46" t="s">
        <v>473</v>
      </c>
      <c r="D423" s="46" t="s">
        <v>2</v>
      </c>
      <c r="E423" s="47" t="s">
        <v>168</v>
      </c>
      <c r="F423" s="48">
        <v>255000</v>
      </c>
    </row>
    <row r="424" spans="1:6" ht="102">
      <c r="A424" s="63">
        <v>417</v>
      </c>
      <c r="B424" s="46" t="s">
        <v>489</v>
      </c>
      <c r="C424" s="46" t="s">
        <v>475</v>
      </c>
      <c r="D424" s="46" t="s">
        <v>0</v>
      </c>
      <c r="E424" s="47" t="s">
        <v>476</v>
      </c>
      <c r="F424" s="48">
        <v>1423500</v>
      </c>
    </row>
    <row r="425" spans="1:6">
      <c r="A425" s="63">
        <v>418</v>
      </c>
      <c r="B425" s="46" t="s">
        <v>489</v>
      </c>
      <c r="C425" s="46" t="s">
        <v>475</v>
      </c>
      <c r="D425" s="46" t="s">
        <v>3</v>
      </c>
      <c r="E425" s="47" t="s">
        <v>213</v>
      </c>
      <c r="F425" s="48">
        <v>1423500</v>
      </c>
    </row>
    <row r="426" spans="1:6" s="62" customFormat="1">
      <c r="A426" s="63">
        <v>419</v>
      </c>
      <c r="B426" s="56" t="s">
        <v>494</v>
      </c>
      <c r="C426" s="56" t="s">
        <v>155</v>
      </c>
      <c r="D426" s="56" t="s">
        <v>0</v>
      </c>
      <c r="E426" s="53" t="s">
        <v>495</v>
      </c>
      <c r="F426" s="54">
        <v>8922589</v>
      </c>
    </row>
    <row r="427" spans="1:6">
      <c r="A427" s="63">
        <v>420</v>
      </c>
      <c r="B427" s="46" t="s">
        <v>496</v>
      </c>
      <c r="C427" s="46" t="s">
        <v>155</v>
      </c>
      <c r="D427" s="46" t="s">
        <v>0</v>
      </c>
      <c r="E427" s="47" t="s">
        <v>497</v>
      </c>
      <c r="F427" s="48">
        <v>8922589</v>
      </c>
    </row>
    <row r="428" spans="1:6" ht="25.5">
      <c r="A428" s="63">
        <v>421</v>
      </c>
      <c r="B428" s="46" t="s">
        <v>496</v>
      </c>
      <c r="C428" s="46" t="s">
        <v>431</v>
      </c>
      <c r="D428" s="46" t="s">
        <v>0</v>
      </c>
      <c r="E428" s="47" t="s">
        <v>432</v>
      </c>
      <c r="F428" s="48">
        <v>8922589</v>
      </c>
    </row>
    <row r="429" spans="1:6" ht="25.5">
      <c r="A429" s="63">
        <v>422</v>
      </c>
      <c r="B429" s="46" t="s">
        <v>496</v>
      </c>
      <c r="C429" s="46" t="s">
        <v>498</v>
      </c>
      <c r="D429" s="46" t="s">
        <v>0</v>
      </c>
      <c r="E429" s="47" t="s">
        <v>499</v>
      </c>
      <c r="F429" s="48">
        <v>8922589</v>
      </c>
    </row>
    <row r="430" spans="1:6" s="62" customFormat="1" ht="25.5">
      <c r="A430" s="63">
        <v>423</v>
      </c>
      <c r="B430" s="46" t="s">
        <v>496</v>
      </c>
      <c r="C430" s="46" t="s">
        <v>500</v>
      </c>
      <c r="D430" s="46" t="s">
        <v>0</v>
      </c>
      <c r="E430" s="47" t="s">
        <v>501</v>
      </c>
      <c r="F430" s="48">
        <v>8356358</v>
      </c>
    </row>
    <row r="431" spans="1:6">
      <c r="A431" s="63">
        <v>424</v>
      </c>
      <c r="B431" s="46" t="s">
        <v>496</v>
      </c>
      <c r="C431" s="46" t="s">
        <v>500</v>
      </c>
      <c r="D431" s="46" t="s">
        <v>284</v>
      </c>
      <c r="E431" s="47" t="s">
        <v>285</v>
      </c>
      <c r="F431" s="48">
        <v>8356358</v>
      </c>
    </row>
    <row r="432" spans="1:6" ht="25.5">
      <c r="A432" s="63">
        <v>425</v>
      </c>
      <c r="B432" s="46" t="s">
        <v>496</v>
      </c>
      <c r="C432" s="46" t="s">
        <v>897</v>
      </c>
      <c r="D432" s="46" t="s">
        <v>0</v>
      </c>
      <c r="E432" s="47" t="s">
        <v>505</v>
      </c>
      <c r="F432" s="48">
        <v>133000</v>
      </c>
    </row>
    <row r="433" spans="1:6">
      <c r="A433" s="63">
        <v>426</v>
      </c>
      <c r="B433" s="46" t="s">
        <v>496</v>
      </c>
      <c r="C433" s="46" t="s">
        <v>897</v>
      </c>
      <c r="D433" s="46" t="s">
        <v>284</v>
      </c>
      <c r="E433" s="47" t="s">
        <v>285</v>
      </c>
      <c r="F433" s="48">
        <v>133000</v>
      </c>
    </row>
    <row r="434" spans="1:6" ht="25.5">
      <c r="A434" s="63">
        <v>427</v>
      </c>
      <c r="B434" s="46" t="s">
        <v>496</v>
      </c>
      <c r="C434" s="46" t="s">
        <v>502</v>
      </c>
      <c r="D434" s="46" t="s">
        <v>0</v>
      </c>
      <c r="E434" s="47" t="s">
        <v>503</v>
      </c>
      <c r="F434" s="48">
        <v>256231</v>
      </c>
    </row>
    <row r="435" spans="1:6">
      <c r="A435" s="63">
        <v>428</v>
      </c>
      <c r="B435" s="46" t="s">
        <v>496</v>
      </c>
      <c r="C435" s="46" t="s">
        <v>502</v>
      </c>
      <c r="D435" s="46" t="s">
        <v>284</v>
      </c>
      <c r="E435" s="47" t="s">
        <v>285</v>
      </c>
      <c r="F435" s="48">
        <v>256231</v>
      </c>
    </row>
    <row r="436" spans="1:6" s="62" customFormat="1" ht="25.5">
      <c r="A436" s="63">
        <v>429</v>
      </c>
      <c r="B436" s="46" t="s">
        <v>496</v>
      </c>
      <c r="C436" s="46" t="s">
        <v>817</v>
      </c>
      <c r="D436" s="46" t="s">
        <v>0</v>
      </c>
      <c r="E436" s="47" t="s">
        <v>505</v>
      </c>
      <c r="F436" s="48">
        <v>123900</v>
      </c>
    </row>
    <row r="437" spans="1:6">
      <c r="A437" s="63">
        <v>430</v>
      </c>
      <c r="B437" s="46" t="s">
        <v>496</v>
      </c>
      <c r="C437" s="46" t="s">
        <v>817</v>
      </c>
      <c r="D437" s="46" t="s">
        <v>284</v>
      </c>
      <c r="E437" s="47" t="s">
        <v>285</v>
      </c>
      <c r="F437" s="48">
        <v>123900</v>
      </c>
    </row>
    <row r="438" spans="1:6" ht="25.5">
      <c r="A438" s="63">
        <v>431</v>
      </c>
      <c r="B438" s="46" t="s">
        <v>496</v>
      </c>
      <c r="C438" s="46" t="s">
        <v>504</v>
      </c>
      <c r="D438" s="46" t="s">
        <v>0</v>
      </c>
      <c r="E438" s="47" t="s">
        <v>505</v>
      </c>
      <c r="F438" s="48">
        <v>53100</v>
      </c>
    </row>
    <row r="439" spans="1:6">
      <c r="A439" s="63">
        <v>432</v>
      </c>
      <c r="B439" s="46" t="s">
        <v>496</v>
      </c>
      <c r="C439" s="46" t="s">
        <v>504</v>
      </c>
      <c r="D439" s="46" t="s">
        <v>284</v>
      </c>
      <c r="E439" s="47" t="s">
        <v>285</v>
      </c>
      <c r="F439" s="48">
        <v>53100</v>
      </c>
    </row>
    <row r="440" spans="1:6" s="62" customFormat="1">
      <c r="A440" s="63">
        <v>433</v>
      </c>
      <c r="B440" s="56" t="s">
        <v>506</v>
      </c>
      <c r="C440" s="56" t="s">
        <v>155</v>
      </c>
      <c r="D440" s="56" t="s">
        <v>0</v>
      </c>
      <c r="E440" s="53" t="s">
        <v>507</v>
      </c>
      <c r="F440" s="54">
        <v>365000</v>
      </c>
    </row>
    <row r="441" spans="1:6">
      <c r="A441" s="63">
        <v>434</v>
      </c>
      <c r="B441" s="46" t="s">
        <v>508</v>
      </c>
      <c r="C441" s="46" t="s">
        <v>155</v>
      </c>
      <c r="D441" s="46" t="s">
        <v>0</v>
      </c>
      <c r="E441" s="47" t="s">
        <v>509</v>
      </c>
      <c r="F441" s="48">
        <v>365000</v>
      </c>
    </row>
    <row r="442" spans="1:6" ht="25.5">
      <c r="A442" s="63">
        <v>435</v>
      </c>
      <c r="B442" s="46" t="s">
        <v>508</v>
      </c>
      <c r="C442" s="46" t="s">
        <v>191</v>
      </c>
      <c r="D442" s="46" t="s">
        <v>0</v>
      </c>
      <c r="E442" s="47" t="s">
        <v>192</v>
      </c>
      <c r="F442" s="48">
        <v>365000</v>
      </c>
    </row>
    <row r="443" spans="1:6" ht="25.5">
      <c r="A443" s="63">
        <v>436</v>
      </c>
      <c r="B443" s="46" t="s">
        <v>508</v>
      </c>
      <c r="C443" s="46" t="s">
        <v>510</v>
      </c>
      <c r="D443" s="46" t="s">
        <v>0</v>
      </c>
      <c r="E443" s="47" t="s">
        <v>511</v>
      </c>
      <c r="F443" s="48">
        <v>365000</v>
      </c>
    </row>
    <row r="444" spans="1:6" ht="25.5">
      <c r="A444" s="63">
        <v>437</v>
      </c>
      <c r="B444" s="49" t="s">
        <v>508</v>
      </c>
      <c r="C444" s="49" t="s">
        <v>512</v>
      </c>
      <c r="D444" s="49" t="s">
        <v>0</v>
      </c>
      <c r="E444" s="50" t="s">
        <v>513</v>
      </c>
      <c r="F444" s="51">
        <v>365000</v>
      </c>
    </row>
    <row r="445" spans="1:6">
      <c r="A445" s="63">
        <v>438</v>
      </c>
      <c r="B445" s="104" t="s">
        <v>508</v>
      </c>
      <c r="C445" s="104" t="s">
        <v>512</v>
      </c>
      <c r="D445" s="104" t="s">
        <v>514</v>
      </c>
      <c r="E445" s="105" t="s">
        <v>515</v>
      </c>
      <c r="F445" s="106">
        <v>365000</v>
      </c>
    </row>
    <row r="446" spans="1:6" s="62" customFormat="1">
      <c r="A446" s="63">
        <v>439</v>
      </c>
      <c r="B446" s="141" t="s">
        <v>517</v>
      </c>
      <c r="C446" s="141"/>
      <c r="D446" s="141"/>
      <c r="E446" s="141"/>
      <c r="F446" s="55">
        <f>1058076521.08+12109335.9</f>
        <v>1070185856.98</v>
      </c>
    </row>
  </sheetData>
  <autoFilter ref="F1:F417"/>
  <mergeCells count="6">
    <mergeCell ref="B446:E446"/>
    <mergeCell ref="E1:F1"/>
    <mergeCell ref="E2:F2"/>
    <mergeCell ref="E3:F3"/>
    <mergeCell ref="A5:F5"/>
    <mergeCell ref="E6:F6"/>
  </mergeCells>
  <pageMargins left="0.59055118110236227" right="0.39370078740157483" top="0.39370078740157483" bottom="0.39370078740157483" header="0.11811023622047245" footer="0.31496062992125984"/>
  <pageSetup paperSize="9" scale="90" firstPageNumber="6" orientation="portrait" useFirstPageNumber="1" r:id="rId1"/>
  <headerFooter>
    <oddHeader xml:space="preserve">&amp;C&amp;P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0"/>
  <sheetViews>
    <sheetView zoomScale="130" zoomScaleNormal="130" workbookViewId="0">
      <selection activeCell="F4" sqref="F4"/>
    </sheetView>
  </sheetViews>
  <sheetFormatPr defaultRowHeight="12.75"/>
  <cols>
    <col min="1" max="1" width="4.5703125" style="101" customWidth="1"/>
    <col min="2" max="2" width="7.85546875" style="45" customWidth="1"/>
    <col min="3" max="3" width="11.42578125" style="45" customWidth="1"/>
    <col min="4" max="4" width="5.7109375" style="45" customWidth="1"/>
    <col min="5" max="5" width="29.42578125" style="45" customWidth="1"/>
    <col min="6" max="6" width="15" style="45" customWidth="1"/>
    <col min="7" max="7" width="13.85546875" style="45" bestFit="1" customWidth="1"/>
    <col min="8" max="16384" width="9.140625" style="45"/>
  </cols>
  <sheetData>
    <row r="1" spans="1:7">
      <c r="A1" s="43"/>
      <c r="B1" s="44"/>
      <c r="C1" s="44"/>
      <c r="D1" s="44"/>
      <c r="F1" s="107" t="s">
        <v>907</v>
      </c>
    </row>
    <row r="2" spans="1:7">
      <c r="A2" s="43"/>
      <c r="B2" s="44"/>
      <c r="C2" s="44"/>
      <c r="D2" s="44"/>
      <c r="F2" s="145" t="s">
        <v>119</v>
      </c>
      <c r="G2" s="145"/>
    </row>
    <row r="3" spans="1:7">
      <c r="A3" s="43"/>
      <c r="B3" s="44"/>
      <c r="C3" s="44"/>
      <c r="D3" s="44"/>
      <c r="F3" s="145" t="s">
        <v>120</v>
      </c>
      <c r="G3" s="145"/>
    </row>
    <row r="4" spans="1:7">
      <c r="A4" s="43"/>
      <c r="B4" s="44"/>
      <c r="C4" s="44"/>
      <c r="D4" s="44"/>
      <c r="F4" s="107" t="s">
        <v>985</v>
      </c>
    </row>
    <row r="5" spans="1:7">
      <c r="A5" s="43"/>
      <c r="B5" s="44"/>
      <c r="C5" s="44"/>
      <c r="D5" s="44"/>
    </row>
    <row r="6" spans="1:7" ht="51.75" customHeight="1">
      <c r="A6" s="146" t="s">
        <v>957</v>
      </c>
      <c r="B6" s="146"/>
      <c r="C6" s="146"/>
      <c r="D6" s="146"/>
      <c r="E6" s="146"/>
      <c r="F6" s="146"/>
      <c r="G6" s="146"/>
    </row>
    <row r="7" spans="1:7">
      <c r="A7" s="43"/>
      <c r="B7" s="44"/>
      <c r="C7" s="44"/>
      <c r="D7" s="44"/>
    </row>
    <row r="8" spans="1:7" s="44" customFormat="1" ht="63">
      <c r="A8" s="108" t="s">
        <v>148</v>
      </c>
      <c r="B8" s="109" t="s">
        <v>518</v>
      </c>
      <c r="C8" s="109" t="s">
        <v>519</v>
      </c>
      <c r="D8" s="109" t="s">
        <v>520</v>
      </c>
      <c r="E8" s="110" t="s">
        <v>151</v>
      </c>
      <c r="F8" s="111" t="s">
        <v>958</v>
      </c>
      <c r="G8" s="111" t="s">
        <v>959</v>
      </c>
    </row>
    <row r="9" spans="1:7" s="62" customFormat="1" ht="25.5">
      <c r="A9" s="63">
        <v>1</v>
      </c>
      <c r="B9" s="56" t="s">
        <v>154</v>
      </c>
      <c r="C9" s="56" t="s">
        <v>155</v>
      </c>
      <c r="D9" s="56" t="s">
        <v>0</v>
      </c>
      <c r="E9" s="53" t="s">
        <v>156</v>
      </c>
      <c r="F9" s="54">
        <v>56724353</v>
      </c>
      <c r="G9" s="54">
        <v>115862733</v>
      </c>
    </row>
    <row r="10" spans="1:7" ht="51">
      <c r="A10" s="63">
        <v>2</v>
      </c>
      <c r="B10" s="46" t="s">
        <v>157</v>
      </c>
      <c r="C10" s="46" t="s">
        <v>155</v>
      </c>
      <c r="D10" s="46" t="s">
        <v>0</v>
      </c>
      <c r="E10" s="47" t="s">
        <v>158</v>
      </c>
      <c r="F10" s="48">
        <v>1880000</v>
      </c>
      <c r="G10" s="48">
        <v>2538864</v>
      </c>
    </row>
    <row r="11" spans="1:7" ht="25.5">
      <c r="A11" s="63">
        <v>3</v>
      </c>
      <c r="B11" s="46" t="s">
        <v>157</v>
      </c>
      <c r="C11" s="46" t="s">
        <v>159</v>
      </c>
      <c r="D11" s="46" t="s">
        <v>0</v>
      </c>
      <c r="E11" s="47" t="s">
        <v>160</v>
      </c>
      <c r="F11" s="48">
        <v>1880000</v>
      </c>
      <c r="G11" s="48">
        <v>2538864</v>
      </c>
    </row>
    <row r="12" spans="1:7">
      <c r="A12" s="63">
        <v>4</v>
      </c>
      <c r="B12" s="46" t="s">
        <v>157</v>
      </c>
      <c r="C12" s="46" t="s">
        <v>161</v>
      </c>
      <c r="D12" s="46" t="s">
        <v>0</v>
      </c>
      <c r="E12" s="47" t="s">
        <v>162</v>
      </c>
      <c r="F12" s="48">
        <v>1880000</v>
      </c>
      <c r="G12" s="48">
        <v>2538864</v>
      </c>
    </row>
    <row r="13" spans="1:7" ht="38.25">
      <c r="A13" s="63">
        <v>5</v>
      </c>
      <c r="B13" s="46" t="s">
        <v>157</v>
      </c>
      <c r="C13" s="46" t="s">
        <v>161</v>
      </c>
      <c r="D13" s="46" t="s">
        <v>1</v>
      </c>
      <c r="E13" s="47" t="s">
        <v>163</v>
      </c>
      <c r="F13" s="48">
        <v>1880000</v>
      </c>
      <c r="G13" s="48">
        <v>2538864</v>
      </c>
    </row>
    <row r="14" spans="1:7" ht="76.5">
      <c r="A14" s="63">
        <v>6</v>
      </c>
      <c r="B14" s="46" t="s">
        <v>164</v>
      </c>
      <c r="C14" s="46" t="s">
        <v>155</v>
      </c>
      <c r="D14" s="46" t="s">
        <v>0</v>
      </c>
      <c r="E14" s="47" t="s">
        <v>165</v>
      </c>
      <c r="F14" s="48">
        <v>836160</v>
      </c>
      <c r="G14" s="48">
        <v>880110</v>
      </c>
    </row>
    <row r="15" spans="1:7" ht="25.5">
      <c r="A15" s="63">
        <v>7</v>
      </c>
      <c r="B15" s="46" t="s">
        <v>164</v>
      </c>
      <c r="C15" s="46" t="s">
        <v>159</v>
      </c>
      <c r="D15" s="46" t="s">
        <v>0</v>
      </c>
      <c r="E15" s="47" t="s">
        <v>160</v>
      </c>
      <c r="F15" s="48">
        <v>836160</v>
      </c>
      <c r="G15" s="48">
        <v>880110</v>
      </c>
    </row>
    <row r="16" spans="1:7" ht="51">
      <c r="A16" s="63">
        <v>8</v>
      </c>
      <c r="B16" s="46" t="s">
        <v>164</v>
      </c>
      <c r="C16" s="46" t="s">
        <v>166</v>
      </c>
      <c r="D16" s="46" t="s">
        <v>0</v>
      </c>
      <c r="E16" s="47" t="s">
        <v>167</v>
      </c>
      <c r="F16" s="48">
        <v>836160</v>
      </c>
      <c r="G16" s="48">
        <v>880110</v>
      </c>
    </row>
    <row r="17" spans="1:7" ht="38.25">
      <c r="A17" s="63">
        <v>9</v>
      </c>
      <c r="B17" s="46" t="s">
        <v>164</v>
      </c>
      <c r="C17" s="46" t="s">
        <v>166</v>
      </c>
      <c r="D17" s="46" t="s">
        <v>1</v>
      </c>
      <c r="E17" s="47" t="s">
        <v>163</v>
      </c>
      <c r="F17" s="48">
        <v>681050</v>
      </c>
      <c r="G17" s="48">
        <v>720000</v>
      </c>
    </row>
    <row r="18" spans="1:7" ht="51">
      <c r="A18" s="63">
        <v>10</v>
      </c>
      <c r="B18" s="46" t="s">
        <v>164</v>
      </c>
      <c r="C18" s="46" t="s">
        <v>166</v>
      </c>
      <c r="D18" s="46" t="s">
        <v>2</v>
      </c>
      <c r="E18" s="47" t="s">
        <v>168</v>
      </c>
      <c r="F18" s="48">
        <v>155000</v>
      </c>
      <c r="G18" s="48">
        <v>160000</v>
      </c>
    </row>
    <row r="19" spans="1:7" ht="25.5">
      <c r="A19" s="63">
        <v>11</v>
      </c>
      <c r="B19" s="46" t="s">
        <v>164</v>
      </c>
      <c r="C19" s="46" t="s">
        <v>166</v>
      </c>
      <c r="D19" s="46" t="s">
        <v>169</v>
      </c>
      <c r="E19" s="47" t="s">
        <v>170</v>
      </c>
      <c r="F19" s="48">
        <v>110</v>
      </c>
      <c r="G19" s="48">
        <v>110</v>
      </c>
    </row>
    <row r="20" spans="1:7" ht="89.25">
      <c r="A20" s="63">
        <v>12</v>
      </c>
      <c r="B20" s="46" t="s">
        <v>171</v>
      </c>
      <c r="C20" s="46" t="s">
        <v>155</v>
      </c>
      <c r="D20" s="46" t="s">
        <v>0</v>
      </c>
      <c r="E20" s="47" t="s">
        <v>172</v>
      </c>
      <c r="F20" s="48">
        <v>18592812</v>
      </c>
      <c r="G20" s="48">
        <v>19773577</v>
      </c>
    </row>
    <row r="21" spans="1:7" ht="25.5">
      <c r="A21" s="63">
        <v>13</v>
      </c>
      <c r="B21" s="46" t="s">
        <v>171</v>
      </c>
      <c r="C21" s="46" t="s">
        <v>159</v>
      </c>
      <c r="D21" s="46" t="s">
        <v>0</v>
      </c>
      <c r="E21" s="47" t="s">
        <v>160</v>
      </c>
      <c r="F21" s="48">
        <v>18592812</v>
      </c>
      <c r="G21" s="48">
        <v>19773577</v>
      </c>
    </row>
    <row r="22" spans="1:7" ht="51">
      <c r="A22" s="63">
        <v>14</v>
      </c>
      <c r="B22" s="46" t="s">
        <v>171</v>
      </c>
      <c r="C22" s="46" t="s">
        <v>166</v>
      </c>
      <c r="D22" s="46" t="s">
        <v>0</v>
      </c>
      <c r="E22" s="47" t="s">
        <v>167</v>
      </c>
      <c r="F22" s="48">
        <v>18592812</v>
      </c>
      <c r="G22" s="48">
        <v>19773577</v>
      </c>
    </row>
    <row r="23" spans="1:7" ht="38.25">
      <c r="A23" s="63">
        <v>15</v>
      </c>
      <c r="B23" s="46" t="s">
        <v>171</v>
      </c>
      <c r="C23" s="46" t="s">
        <v>166</v>
      </c>
      <c r="D23" s="46" t="s">
        <v>1</v>
      </c>
      <c r="E23" s="47" t="s">
        <v>163</v>
      </c>
      <c r="F23" s="48">
        <v>16857032</v>
      </c>
      <c r="G23" s="48">
        <v>17974797</v>
      </c>
    </row>
    <row r="24" spans="1:7" ht="51">
      <c r="A24" s="63">
        <v>16</v>
      </c>
      <c r="B24" s="46" t="s">
        <v>171</v>
      </c>
      <c r="C24" s="46" t="s">
        <v>166</v>
      </c>
      <c r="D24" s="46" t="s">
        <v>2</v>
      </c>
      <c r="E24" s="47" t="s">
        <v>168</v>
      </c>
      <c r="F24" s="48">
        <v>1524780</v>
      </c>
      <c r="G24" s="48">
        <v>1587780</v>
      </c>
    </row>
    <row r="25" spans="1:7">
      <c r="A25" s="63">
        <v>17</v>
      </c>
      <c r="B25" s="46" t="s">
        <v>171</v>
      </c>
      <c r="C25" s="46" t="s">
        <v>166</v>
      </c>
      <c r="D25" s="46" t="s">
        <v>173</v>
      </c>
      <c r="E25" s="47" t="s">
        <v>174</v>
      </c>
      <c r="F25" s="48">
        <v>50000</v>
      </c>
      <c r="G25" s="48">
        <v>50000</v>
      </c>
    </row>
    <row r="26" spans="1:7" ht="25.5">
      <c r="A26" s="63">
        <v>18</v>
      </c>
      <c r="B26" s="46" t="s">
        <v>171</v>
      </c>
      <c r="C26" s="46" t="s">
        <v>166</v>
      </c>
      <c r="D26" s="46" t="s">
        <v>169</v>
      </c>
      <c r="E26" s="47" t="s">
        <v>170</v>
      </c>
      <c r="F26" s="48">
        <v>161000</v>
      </c>
      <c r="G26" s="48">
        <v>161000</v>
      </c>
    </row>
    <row r="27" spans="1:7">
      <c r="A27" s="63">
        <v>19</v>
      </c>
      <c r="B27" s="46" t="s">
        <v>175</v>
      </c>
      <c r="C27" s="46" t="s">
        <v>155</v>
      </c>
      <c r="D27" s="46" t="s">
        <v>0</v>
      </c>
      <c r="E27" s="47" t="s">
        <v>176</v>
      </c>
      <c r="F27" s="48">
        <v>2200</v>
      </c>
      <c r="G27" s="48">
        <v>1900</v>
      </c>
    </row>
    <row r="28" spans="1:7" ht="25.5">
      <c r="A28" s="63">
        <v>20</v>
      </c>
      <c r="B28" s="46" t="s">
        <v>175</v>
      </c>
      <c r="C28" s="46" t="s">
        <v>159</v>
      </c>
      <c r="D28" s="46" t="s">
        <v>0</v>
      </c>
      <c r="E28" s="47" t="s">
        <v>160</v>
      </c>
      <c r="F28" s="48">
        <v>2200</v>
      </c>
      <c r="G28" s="48">
        <v>1900</v>
      </c>
    </row>
    <row r="29" spans="1:7" ht="89.25">
      <c r="A29" s="63">
        <v>21</v>
      </c>
      <c r="B29" s="46" t="s">
        <v>175</v>
      </c>
      <c r="C29" s="46" t="s">
        <v>177</v>
      </c>
      <c r="D29" s="46" t="s">
        <v>0</v>
      </c>
      <c r="E29" s="47" t="s">
        <v>178</v>
      </c>
      <c r="F29" s="48">
        <v>2200</v>
      </c>
      <c r="G29" s="48">
        <v>1900</v>
      </c>
    </row>
    <row r="30" spans="1:7" ht="51">
      <c r="A30" s="63">
        <v>22</v>
      </c>
      <c r="B30" s="46" t="s">
        <v>175</v>
      </c>
      <c r="C30" s="46" t="s">
        <v>177</v>
      </c>
      <c r="D30" s="46" t="s">
        <v>2</v>
      </c>
      <c r="E30" s="47" t="s">
        <v>168</v>
      </c>
      <c r="F30" s="48">
        <v>2200</v>
      </c>
      <c r="G30" s="48">
        <v>1900</v>
      </c>
    </row>
    <row r="31" spans="1:7" ht="63.75">
      <c r="A31" s="63">
        <v>23</v>
      </c>
      <c r="B31" s="46" t="s">
        <v>179</v>
      </c>
      <c r="C31" s="46" t="s">
        <v>155</v>
      </c>
      <c r="D31" s="46" t="s">
        <v>0</v>
      </c>
      <c r="E31" s="47" t="s">
        <v>180</v>
      </c>
      <c r="F31" s="48">
        <v>6796422</v>
      </c>
      <c r="G31" s="48">
        <v>7099629</v>
      </c>
    </row>
    <row r="32" spans="1:7" ht="25.5">
      <c r="A32" s="63">
        <v>24</v>
      </c>
      <c r="B32" s="46" t="s">
        <v>179</v>
      </c>
      <c r="C32" s="46" t="s">
        <v>159</v>
      </c>
      <c r="D32" s="46" t="s">
        <v>0</v>
      </c>
      <c r="E32" s="47" t="s">
        <v>160</v>
      </c>
      <c r="F32" s="48">
        <v>6796422</v>
      </c>
      <c r="G32" s="48">
        <v>7099629</v>
      </c>
    </row>
    <row r="33" spans="1:7" ht="25.5">
      <c r="A33" s="63">
        <v>25</v>
      </c>
      <c r="B33" s="46" t="s">
        <v>179</v>
      </c>
      <c r="C33" s="46" t="s">
        <v>784</v>
      </c>
      <c r="D33" s="46" t="s">
        <v>0</v>
      </c>
      <c r="E33" s="47" t="s">
        <v>785</v>
      </c>
      <c r="F33" s="48">
        <v>885000</v>
      </c>
      <c r="G33" s="48">
        <v>930000</v>
      </c>
    </row>
    <row r="34" spans="1:7" ht="38.25">
      <c r="A34" s="63">
        <v>26</v>
      </c>
      <c r="B34" s="46" t="s">
        <v>179</v>
      </c>
      <c r="C34" s="46" t="s">
        <v>784</v>
      </c>
      <c r="D34" s="46" t="s">
        <v>1</v>
      </c>
      <c r="E34" s="47" t="s">
        <v>163</v>
      </c>
      <c r="F34" s="48">
        <v>885000</v>
      </c>
      <c r="G34" s="48">
        <v>930000</v>
      </c>
    </row>
    <row r="35" spans="1:7" ht="51">
      <c r="A35" s="63">
        <v>27</v>
      </c>
      <c r="B35" s="46" t="s">
        <v>179</v>
      </c>
      <c r="C35" s="46" t="s">
        <v>166</v>
      </c>
      <c r="D35" s="46" t="s">
        <v>0</v>
      </c>
      <c r="E35" s="47" t="s">
        <v>167</v>
      </c>
      <c r="F35" s="48">
        <v>5911422</v>
      </c>
      <c r="G35" s="48">
        <v>6169629</v>
      </c>
    </row>
    <row r="36" spans="1:7" ht="38.25">
      <c r="A36" s="63">
        <v>28</v>
      </c>
      <c r="B36" s="46" t="s">
        <v>179</v>
      </c>
      <c r="C36" s="46" t="s">
        <v>166</v>
      </c>
      <c r="D36" s="46" t="s">
        <v>1</v>
      </c>
      <c r="E36" s="47" t="s">
        <v>163</v>
      </c>
      <c r="F36" s="48">
        <v>4974671</v>
      </c>
      <c r="G36" s="48">
        <v>5189970</v>
      </c>
    </row>
    <row r="37" spans="1:7" ht="51">
      <c r="A37" s="63">
        <v>29</v>
      </c>
      <c r="B37" s="46" t="s">
        <v>179</v>
      </c>
      <c r="C37" s="46" t="s">
        <v>166</v>
      </c>
      <c r="D37" s="46" t="s">
        <v>2</v>
      </c>
      <c r="E37" s="47" t="s">
        <v>168</v>
      </c>
      <c r="F37" s="48">
        <v>936691</v>
      </c>
      <c r="G37" s="48">
        <v>979599</v>
      </c>
    </row>
    <row r="38" spans="1:7" ht="25.5">
      <c r="A38" s="63">
        <v>30</v>
      </c>
      <c r="B38" s="46" t="s">
        <v>179</v>
      </c>
      <c r="C38" s="46" t="s">
        <v>166</v>
      </c>
      <c r="D38" s="46" t="s">
        <v>169</v>
      </c>
      <c r="E38" s="47" t="s">
        <v>170</v>
      </c>
      <c r="F38" s="48">
        <v>60</v>
      </c>
      <c r="G38" s="48">
        <v>60</v>
      </c>
    </row>
    <row r="39" spans="1:7">
      <c r="A39" s="63">
        <v>31</v>
      </c>
      <c r="B39" s="46" t="s">
        <v>183</v>
      </c>
      <c r="C39" s="46" t="s">
        <v>155</v>
      </c>
      <c r="D39" s="46" t="s">
        <v>0</v>
      </c>
      <c r="E39" s="47" t="s">
        <v>184</v>
      </c>
      <c r="F39" s="48">
        <v>150000</v>
      </c>
      <c r="G39" s="48">
        <v>150000</v>
      </c>
    </row>
    <row r="40" spans="1:7" ht="25.5">
      <c r="A40" s="63">
        <v>32</v>
      </c>
      <c r="B40" s="46" t="s">
        <v>183</v>
      </c>
      <c r="C40" s="46" t="s">
        <v>159</v>
      </c>
      <c r="D40" s="46" t="s">
        <v>0</v>
      </c>
      <c r="E40" s="47" t="s">
        <v>160</v>
      </c>
      <c r="F40" s="48">
        <v>150000</v>
      </c>
      <c r="G40" s="48">
        <v>150000</v>
      </c>
    </row>
    <row r="41" spans="1:7" ht="25.5">
      <c r="A41" s="63">
        <v>33</v>
      </c>
      <c r="B41" s="46" t="s">
        <v>183</v>
      </c>
      <c r="C41" s="46" t="s">
        <v>185</v>
      </c>
      <c r="D41" s="46" t="s">
        <v>0</v>
      </c>
      <c r="E41" s="47" t="s">
        <v>186</v>
      </c>
      <c r="F41" s="48">
        <v>150000</v>
      </c>
      <c r="G41" s="48">
        <v>150000</v>
      </c>
    </row>
    <row r="42" spans="1:7">
      <c r="A42" s="63">
        <v>34</v>
      </c>
      <c r="B42" s="46" t="s">
        <v>183</v>
      </c>
      <c r="C42" s="46" t="s">
        <v>185</v>
      </c>
      <c r="D42" s="46" t="s">
        <v>187</v>
      </c>
      <c r="E42" s="47" t="s">
        <v>188</v>
      </c>
      <c r="F42" s="48">
        <v>150000</v>
      </c>
      <c r="G42" s="48">
        <v>150000</v>
      </c>
    </row>
    <row r="43" spans="1:7" ht="25.5">
      <c r="A43" s="63">
        <v>35</v>
      </c>
      <c r="B43" s="46" t="s">
        <v>189</v>
      </c>
      <c r="C43" s="46" t="s">
        <v>155</v>
      </c>
      <c r="D43" s="46" t="s">
        <v>0</v>
      </c>
      <c r="E43" s="47" t="s">
        <v>190</v>
      </c>
      <c r="F43" s="48">
        <v>28466759</v>
      </c>
      <c r="G43" s="48">
        <v>85418653</v>
      </c>
    </row>
    <row r="44" spans="1:7" ht="63.75">
      <c r="A44" s="63">
        <v>36</v>
      </c>
      <c r="B44" s="46" t="s">
        <v>189</v>
      </c>
      <c r="C44" s="46" t="s">
        <v>191</v>
      </c>
      <c r="D44" s="46" t="s">
        <v>0</v>
      </c>
      <c r="E44" s="47" t="s">
        <v>192</v>
      </c>
      <c r="F44" s="48">
        <v>568800</v>
      </c>
      <c r="G44" s="48">
        <v>571800</v>
      </c>
    </row>
    <row r="45" spans="1:7" ht="63.75">
      <c r="A45" s="63">
        <v>37</v>
      </c>
      <c r="B45" s="46" t="s">
        <v>189</v>
      </c>
      <c r="C45" s="46" t="s">
        <v>193</v>
      </c>
      <c r="D45" s="46" t="s">
        <v>0</v>
      </c>
      <c r="E45" s="47" t="s">
        <v>194</v>
      </c>
      <c r="F45" s="48">
        <v>469200</v>
      </c>
      <c r="G45" s="48">
        <v>469200</v>
      </c>
    </row>
    <row r="46" spans="1:7" ht="127.5">
      <c r="A46" s="63">
        <v>38</v>
      </c>
      <c r="B46" s="46" t="s">
        <v>189</v>
      </c>
      <c r="C46" s="46" t="s">
        <v>195</v>
      </c>
      <c r="D46" s="46" t="s">
        <v>0</v>
      </c>
      <c r="E46" s="47" t="s">
        <v>196</v>
      </c>
      <c r="F46" s="48">
        <v>200</v>
      </c>
      <c r="G46" s="48">
        <v>200</v>
      </c>
    </row>
    <row r="47" spans="1:7" ht="51">
      <c r="A47" s="63">
        <v>39</v>
      </c>
      <c r="B47" s="46" t="s">
        <v>189</v>
      </c>
      <c r="C47" s="46" t="s">
        <v>195</v>
      </c>
      <c r="D47" s="46" t="s">
        <v>2</v>
      </c>
      <c r="E47" s="47" t="s">
        <v>168</v>
      </c>
      <c r="F47" s="48">
        <v>200</v>
      </c>
      <c r="G47" s="48">
        <v>200</v>
      </c>
    </row>
    <row r="48" spans="1:7" ht="63.75">
      <c r="A48" s="63">
        <v>40</v>
      </c>
      <c r="B48" s="46" t="s">
        <v>189</v>
      </c>
      <c r="C48" s="46" t="s">
        <v>197</v>
      </c>
      <c r="D48" s="46" t="s">
        <v>0</v>
      </c>
      <c r="E48" s="47" t="s">
        <v>198</v>
      </c>
      <c r="F48" s="48">
        <v>115200</v>
      </c>
      <c r="G48" s="48">
        <v>115200</v>
      </c>
    </row>
    <row r="49" spans="1:7" ht="38.25">
      <c r="A49" s="63">
        <v>41</v>
      </c>
      <c r="B49" s="46" t="s">
        <v>189</v>
      </c>
      <c r="C49" s="46" t="s">
        <v>197</v>
      </c>
      <c r="D49" s="46" t="s">
        <v>1</v>
      </c>
      <c r="E49" s="47" t="s">
        <v>163</v>
      </c>
      <c r="F49" s="48">
        <v>115200</v>
      </c>
      <c r="G49" s="48">
        <v>115200</v>
      </c>
    </row>
    <row r="50" spans="1:7" ht="178.5">
      <c r="A50" s="63">
        <v>42</v>
      </c>
      <c r="B50" s="46" t="s">
        <v>189</v>
      </c>
      <c r="C50" s="46" t="s">
        <v>199</v>
      </c>
      <c r="D50" s="46" t="s">
        <v>0</v>
      </c>
      <c r="E50" s="47" t="s">
        <v>200</v>
      </c>
      <c r="F50" s="48">
        <v>200</v>
      </c>
      <c r="G50" s="48">
        <v>200</v>
      </c>
    </row>
    <row r="51" spans="1:7" ht="51">
      <c r="A51" s="63">
        <v>43</v>
      </c>
      <c r="B51" s="46" t="s">
        <v>189</v>
      </c>
      <c r="C51" s="46" t="s">
        <v>199</v>
      </c>
      <c r="D51" s="46" t="s">
        <v>2</v>
      </c>
      <c r="E51" s="47" t="s">
        <v>168</v>
      </c>
      <c r="F51" s="48">
        <v>200</v>
      </c>
      <c r="G51" s="48">
        <v>200</v>
      </c>
    </row>
    <row r="52" spans="1:7" ht="63.75">
      <c r="A52" s="63">
        <v>44</v>
      </c>
      <c r="B52" s="46" t="s">
        <v>189</v>
      </c>
      <c r="C52" s="46" t="s">
        <v>201</v>
      </c>
      <c r="D52" s="46" t="s">
        <v>0</v>
      </c>
      <c r="E52" s="47" t="s">
        <v>202</v>
      </c>
      <c r="F52" s="48">
        <v>73600</v>
      </c>
      <c r="G52" s="48">
        <v>73600</v>
      </c>
    </row>
    <row r="53" spans="1:7" ht="38.25">
      <c r="A53" s="63">
        <v>45</v>
      </c>
      <c r="B53" s="46" t="s">
        <v>189</v>
      </c>
      <c r="C53" s="46" t="s">
        <v>201</v>
      </c>
      <c r="D53" s="46" t="s">
        <v>1</v>
      </c>
      <c r="E53" s="47" t="s">
        <v>163</v>
      </c>
      <c r="F53" s="48">
        <v>13600</v>
      </c>
      <c r="G53" s="48">
        <v>13600</v>
      </c>
    </row>
    <row r="54" spans="1:7" ht="51">
      <c r="A54" s="63">
        <v>46</v>
      </c>
      <c r="B54" s="46" t="s">
        <v>189</v>
      </c>
      <c r="C54" s="46" t="s">
        <v>201</v>
      </c>
      <c r="D54" s="46" t="s">
        <v>2</v>
      </c>
      <c r="E54" s="47" t="s">
        <v>168</v>
      </c>
      <c r="F54" s="48">
        <v>60000</v>
      </c>
      <c r="G54" s="48">
        <v>60000</v>
      </c>
    </row>
    <row r="55" spans="1:7" ht="38.25">
      <c r="A55" s="63">
        <v>47</v>
      </c>
      <c r="B55" s="46" t="s">
        <v>189</v>
      </c>
      <c r="C55" s="46" t="s">
        <v>203</v>
      </c>
      <c r="D55" s="46" t="s">
        <v>0</v>
      </c>
      <c r="E55" s="47" t="s">
        <v>204</v>
      </c>
      <c r="F55" s="48">
        <v>280000</v>
      </c>
      <c r="G55" s="48">
        <v>280000</v>
      </c>
    </row>
    <row r="56" spans="1:7" ht="51">
      <c r="A56" s="63">
        <v>48</v>
      </c>
      <c r="B56" s="46" t="s">
        <v>189</v>
      </c>
      <c r="C56" s="46" t="s">
        <v>203</v>
      </c>
      <c r="D56" s="46" t="s">
        <v>2</v>
      </c>
      <c r="E56" s="47" t="s">
        <v>168</v>
      </c>
      <c r="F56" s="48">
        <v>280000</v>
      </c>
      <c r="G56" s="48">
        <v>280000</v>
      </c>
    </row>
    <row r="57" spans="1:7" ht="76.5">
      <c r="A57" s="63">
        <v>49</v>
      </c>
      <c r="B57" s="46" t="s">
        <v>189</v>
      </c>
      <c r="C57" s="46" t="s">
        <v>205</v>
      </c>
      <c r="D57" s="46" t="s">
        <v>0</v>
      </c>
      <c r="E57" s="47" t="s">
        <v>206</v>
      </c>
      <c r="F57" s="48">
        <v>99600</v>
      </c>
      <c r="G57" s="48">
        <v>102600</v>
      </c>
    </row>
    <row r="58" spans="1:7" ht="89.25">
      <c r="A58" s="63">
        <v>50</v>
      </c>
      <c r="B58" s="46" t="s">
        <v>189</v>
      </c>
      <c r="C58" s="46" t="s">
        <v>207</v>
      </c>
      <c r="D58" s="46" t="s">
        <v>0</v>
      </c>
      <c r="E58" s="47" t="s">
        <v>208</v>
      </c>
      <c r="F58" s="48">
        <v>67000</v>
      </c>
      <c r="G58" s="48">
        <v>70000</v>
      </c>
    </row>
    <row r="59" spans="1:7" ht="51">
      <c r="A59" s="63">
        <v>51</v>
      </c>
      <c r="B59" s="46" t="s">
        <v>189</v>
      </c>
      <c r="C59" s="46" t="s">
        <v>207</v>
      </c>
      <c r="D59" s="46" t="s">
        <v>2</v>
      </c>
      <c r="E59" s="47" t="s">
        <v>168</v>
      </c>
      <c r="F59" s="48">
        <v>67000</v>
      </c>
      <c r="G59" s="48">
        <v>70000</v>
      </c>
    </row>
    <row r="60" spans="1:7" ht="25.5">
      <c r="A60" s="63">
        <v>52</v>
      </c>
      <c r="B60" s="46" t="s">
        <v>189</v>
      </c>
      <c r="C60" s="46" t="s">
        <v>209</v>
      </c>
      <c r="D60" s="46" t="s">
        <v>0</v>
      </c>
      <c r="E60" s="47" t="s">
        <v>210</v>
      </c>
      <c r="F60" s="48">
        <v>32600</v>
      </c>
      <c r="G60" s="48">
        <v>32600</v>
      </c>
    </row>
    <row r="61" spans="1:7" ht="51">
      <c r="A61" s="63">
        <v>53</v>
      </c>
      <c r="B61" s="46" t="s">
        <v>189</v>
      </c>
      <c r="C61" s="46" t="s">
        <v>209</v>
      </c>
      <c r="D61" s="46" t="s">
        <v>2</v>
      </c>
      <c r="E61" s="47" t="s">
        <v>168</v>
      </c>
      <c r="F61" s="48">
        <v>32600</v>
      </c>
      <c r="G61" s="48">
        <v>32600</v>
      </c>
    </row>
    <row r="62" spans="1:7" ht="25.5">
      <c r="A62" s="63">
        <v>54</v>
      </c>
      <c r="B62" s="46" t="s">
        <v>189</v>
      </c>
      <c r="C62" s="46" t="s">
        <v>159</v>
      </c>
      <c r="D62" s="46" t="s">
        <v>0</v>
      </c>
      <c r="E62" s="47" t="s">
        <v>160</v>
      </c>
      <c r="F62" s="48">
        <v>27897959</v>
      </c>
      <c r="G62" s="48">
        <v>84846853</v>
      </c>
    </row>
    <row r="63" spans="1:7" ht="25.5">
      <c r="A63" s="63">
        <v>55</v>
      </c>
      <c r="B63" s="46" t="s">
        <v>189</v>
      </c>
      <c r="C63" s="46" t="s">
        <v>211</v>
      </c>
      <c r="D63" s="46" t="s">
        <v>0</v>
      </c>
      <c r="E63" s="47" t="s">
        <v>212</v>
      </c>
      <c r="F63" s="48">
        <v>13657600</v>
      </c>
      <c r="G63" s="48">
        <v>14917600</v>
      </c>
    </row>
    <row r="64" spans="1:7" ht="25.5">
      <c r="A64" s="63">
        <v>56</v>
      </c>
      <c r="B64" s="46" t="s">
        <v>189</v>
      </c>
      <c r="C64" s="46" t="s">
        <v>211</v>
      </c>
      <c r="D64" s="46" t="s">
        <v>3</v>
      </c>
      <c r="E64" s="47" t="s">
        <v>213</v>
      </c>
      <c r="F64" s="48">
        <v>8900000</v>
      </c>
      <c r="G64" s="48">
        <v>9700000</v>
      </c>
    </row>
    <row r="65" spans="1:7" ht="51">
      <c r="A65" s="63">
        <v>57</v>
      </c>
      <c r="B65" s="46" t="s">
        <v>189</v>
      </c>
      <c r="C65" s="46" t="s">
        <v>211</v>
      </c>
      <c r="D65" s="46" t="s">
        <v>2</v>
      </c>
      <c r="E65" s="47" t="s">
        <v>168</v>
      </c>
      <c r="F65" s="48">
        <v>4750000</v>
      </c>
      <c r="G65" s="48">
        <v>5210000</v>
      </c>
    </row>
    <row r="66" spans="1:7" ht="25.5">
      <c r="A66" s="63">
        <v>58</v>
      </c>
      <c r="B66" s="46" t="s">
        <v>189</v>
      </c>
      <c r="C66" s="46" t="s">
        <v>211</v>
      </c>
      <c r="D66" s="46" t="s">
        <v>169</v>
      </c>
      <c r="E66" s="47" t="s">
        <v>170</v>
      </c>
      <c r="F66" s="48">
        <v>7600</v>
      </c>
      <c r="G66" s="48">
        <v>7600</v>
      </c>
    </row>
    <row r="67" spans="1:7" ht="51">
      <c r="A67" s="63">
        <v>59</v>
      </c>
      <c r="B67" s="46" t="s">
        <v>189</v>
      </c>
      <c r="C67" s="46" t="s">
        <v>214</v>
      </c>
      <c r="D67" s="46" t="s">
        <v>0</v>
      </c>
      <c r="E67" s="47" t="s">
        <v>215</v>
      </c>
      <c r="F67" s="48">
        <v>12000000</v>
      </c>
      <c r="G67" s="48">
        <v>67600000</v>
      </c>
    </row>
    <row r="68" spans="1:7" ht="51">
      <c r="A68" s="63">
        <v>60</v>
      </c>
      <c r="B68" s="46" t="s">
        <v>189</v>
      </c>
      <c r="C68" s="46" t="s">
        <v>214</v>
      </c>
      <c r="D68" s="46" t="s">
        <v>2</v>
      </c>
      <c r="E68" s="47" t="s">
        <v>168</v>
      </c>
      <c r="F68" s="48">
        <v>300000</v>
      </c>
      <c r="G68" s="48">
        <v>300000</v>
      </c>
    </row>
    <row r="69" spans="1:7">
      <c r="A69" s="63">
        <v>61</v>
      </c>
      <c r="B69" s="46" t="s">
        <v>189</v>
      </c>
      <c r="C69" s="46" t="s">
        <v>214</v>
      </c>
      <c r="D69" s="46" t="s">
        <v>173</v>
      </c>
      <c r="E69" s="47" t="s">
        <v>174</v>
      </c>
      <c r="F69" s="48">
        <v>11700000</v>
      </c>
      <c r="G69" s="48">
        <v>67300000</v>
      </c>
    </row>
    <row r="70" spans="1:7" ht="25.5">
      <c r="A70" s="63">
        <v>62</v>
      </c>
      <c r="B70" s="46" t="s">
        <v>189</v>
      </c>
      <c r="C70" s="46" t="s">
        <v>216</v>
      </c>
      <c r="D70" s="46" t="s">
        <v>0</v>
      </c>
      <c r="E70" s="47" t="s">
        <v>217</v>
      </c>
      <c r="F70" s="48">
        <v>18000</v>
      </c>
      <c r="G70" s="48">
        <v>18000</v>
      </c>
    </row>
    <row r="71" spans="1:7" ht="51">
      <c r="A71" s="63">
        <v>63</v>
      </c>
      <c r="B71" s="46" t="s">
        <v>189</v>
      </c>
      <c r="C71" s="46" t="s">
        <v>216</v>
      </c>
      <c r="D71" s="46" t="s">
        <v>2</v>
      </c>
      <c r="E71" s="47" t="s">
        <v>168</v>
      </c>
      <c r="F71" s="48">
        <v>18000</v>
      </c>
      <c r="G71" s="48">
        <v>18000</v>
      </c>
    </row>
    <row r="72" spans="1:7" ht="63.75">
      <c r="A72" s="63">
        <v>64</v>
      </c>
      <c r="B72" s="46" t="s">
        <v>189</v>
      </c>
      <c r="C72" s="46" t="s">
        <v>181</v>
      </c>
      <c r="D72" s="46" t="s">
        <v>0</v>
      </c>
      <c r="E72" s="47" t="s">
        <v>182</v>
      </c>
      <c r="F72" s="48">
        <v>2222359</v>
      </c>
      <c r="G72" s="48">
        <v>2311253</v>
      </c>
    </row>
    <row r="73" spans="1:7" s="62" customFormat="1" ht="38.25">
      <c r="A73" s="63">
        <v>65</v>
      </c>
      <c r="B73" s="46" t="s">
        <v>189</v>
      </c>
      <c r="C73" s="46" t="s">
        <v>181</v>
      </c>
      <c r="D73" s="46" t="s">
        <v>218</v>
      </c>
      <c r="E73" s="47" t="s">
        <v>219</v>
      </c>
      <c r="F73" s="48">
        <v>2222359</v>
      </c>
      <c r="G73" s="48">
        <v>2311253</v>
      </c>
    </row>
    <row r="74" spans="1:7" s="62" customFormat="1">
      <c r="A74" s="63">
        <v>66</v>
      </c>
      <c r="B74" s="56" t="s">
        <v>220</v>
      </c>
      <c r="C74" s="56" t="s">
        <v>155</v>
      </c>
      <c r="D74" s="56" t="s">
        <v>0</v>
      </c>
      <c r="E74" s="53" t="s">
        <v>221</v>
      </c>
      <c r="F74" s="54">
        <v>626300</v>
      </c>
      <c r="G74" s="54">
        <v>647900</v>
      </c>
    </row>
    <row r="75" spans="1:7" ht="25.5">
      <c r="A75" s="63">
        <v>67</v>
      </c>
      <c r="B75" s="46" t="s">
        <v>222</v>
      </c>
      <c r="C75" s="46" t="s">
        <v>155</v>
      </c>
      <c r="D75" s="46" t="s">
        <v>0</v>
      </c>
      <c r="E75" s="47" t="s">
        <v>223</v>
      </c>
      <c r="F75" s="48">
        <v>626300</v>
      </c>
      <c r="G75" s="48">
        <v>647900</v>
      </c>
    </row>
    <row r="76" spans="1:7" ht="25.5">
      <c r="A76" s="63">
        <v>68</v>
      </c>
      <c r="B76" s="46" t="s">
        <v>222</v>
      </c>
      <c r="C76" s="46" t="s">
        <v>159</v>
      </c>
      <c r="D76" s="46" t="s">
        <v>0</v>
      </c>
      <c r="E76" s="47" t="s">
        <v>160</v>
      </c>
      <c r="F76" s="48">
        <v>626300</v>
      </c>
      <c r="G76" s="48">
        <v>647900</v>
      </c>
    </row>
    <row r="77" spans="1:7" ht="89.25">
      <c r="A77" s="63">
        <v>69</v>
      </c>
      <c r="B77" s="46" t="s">
        <v>222</v>
      </c>
      <c r="C77" s="46" t="s">
        <v>224</v>
      </c>
      <c r="D77" s="46" t="s">
        <v>0</v>
      </c>
      <c r="E77" s="47" t="s">
        <v>225</v>
      </c>
      <c r="F77" s="48">
        <v>626300</v>
      </c>
      <c r="G77" s="48">
        <v>647900</v>
      </c>
    </row>
    <row r="78" spans="1:7" s="62" customFormat="1" ht="38.25">
      <c r="A78" s="63">
        <v>70</v>
      </c>
      <c r="B78" s="46" t="s">
        <v>222</v>
      </c>
      <c r="C78" s="46" t="s">
        <v>224</v>
      </c>
      <c r="D78" s="46" t="s">
        <v>1</v>
      </c>
      <c r="E78" s="47" t="s">
        <v>163</v>
      </c>
      <c r="F78" s="48">
        <v>626300</v>
      </c>
      <c r="G78" s="48">
        <v>647900</v>
      </c>
    </row>
    <row r="79" spans="1:7" s="62" customFormat="1" ht="51">
      <c r="A79" s="63">
        <v>71</v>
      </c>
      <c r="B79" s="56" t="s">
        <v>226</v>
      </c>
      <c r="C79" s="56" t="s">
        <v>155</v>
      </c>
      <c r="D79" s="56" t="s">
        <v>0</v>
      </c>
      <c r="E79" s="53" t="s">
        <v>227</v>
      </c>
      <c r="F79" s="54">
        <v>8203640</v>
      </c>
      <c r="G79" s="54">
        <v>8903640</v>
      </c>
    </row>
    <row r="80" spans="1:7">
      <c r="A80" s="63">
        <v>72</v>
      </c>
      <c r="B80" s="46" t="s">
        <v>228</v>
      </c>
      <c r="C80" s="46" t="s">
        <v>155</v>
      </c>
      <c r="D80" s="46" t="s">
        <v>0</v>
      </c>
      <c r="E80" s="47" t="s">
        <v>229</v>
      </c>
      <c r="F80" s="48">
        <v>80000</v>
      </c>
      <c r="G80" s="48">
        <v>80000</v>
      </c>
    </row>
    <row r="81" spans="1:7" ht="63.75">
      <c r="A81" s="63">
        <v>73</v>
      </c>
      <c r="B81" s="46" t="s">
        <v>228</v>
      </c>
      <c r="C81" s="46" t="s">
        <v>191</v>
      </c>
      <c r="D81" s="46" t="s">
        <v>0</v>
      </c>
      <c r="E81" s="47" t="s">
        <v>192</v>
      </c>
      <c r="F81" s="48">
        <v>80000</v>
      </c>
      <c r="G81" s="48">
        <v>80000</v>
      </c>
    </row>
    <row r="82" spans="1:7" ht="76.5">
      <c r="A82" s="63">
        <v>74</v>
      </c>
      <c r="B82" s="46" t="s">
        <v>228</v>
      </c>
      <c r="C82" s="46" t="s">
        <v>230</v>
      </c>
      <c r="D82" s="46" t="s">
        <v>0</v>
      </c>
      <c r="E82" s="47" t="s">
        <v>231</v>
      </c>
      <c r="F82" s="48">
        <v>80000</v>
      </c>
      <c r="G82" s="48">
        <v>80000</v>
      </c>
    </row>
    <row r="83" spans="1:7" ht="25.5">
      <c r="A83" s="63">
        <v>75</v>
      </c>
      <c r="B83" s="46" t="s">
        <v>228</v>
      </c>
      <c r="C83" s="46" t="s">
        <v>232</v>
      </c>
      <c r="D83" s="46" t="s">
        <v>0</v>
      </c>
      <c r="E83" s="47" t="s">
        <v>233</v>
      </c>
      <c r="F83" s="48">
        <v>80000</v>
      </c>
      <c r="G83" s="48">
        <v>80000</v>
      </c>
    </row>
    <row r="84" spans="1:7" ht="51">
      <c r="A84" s="63">
        <v>76</v>
      </c>
      <c r="B84" s="46" t="s">
        <v>228</v>
      </c>
      <c r="C84" s="46" t="s">
        <v>232</v>
      </c>
      <c r="D84" s="46" t="s">
        <v>2</v>
      </c>
      <c r="E84" s="47" t="s">
        <v>168</v>
      </c>
      <c r="F84" s="48">
        <v>80000</v>
      </c>
      <c r="G84" s="48">
        <v>80000</v>
      </c>
    </row>
    <row r="85" spans="1:7" ht="51">
      <c r="A85" s="63">
        <v>77</v>
      </c>
      <c r="B85" s="46" t="s">
        <v>234</v>
      </c>
      <c r="C85" s="46" t="s">
        <v>155</v>
      </c>
      <c r="D85" s="46" t="s">
        <v>0</v>
      </c>
      <c r="E85" s="47" t="s">
        <v>235</v>
      </c>
      <c r="F85" s="48">
        <v>7892700</v>
      </c>
      <c r="G85" s="48">
        <v>8592700</v>
      </c>
    </row>
    <row r="86" spans="1:7" ht="63.75">
      <c r="A86" s="63">
        <v>78</v>
      </c>
      <c r="B86" s="46" t="s">
        <v>234</v>
      </c>
      <c r="C86" s="46" t="s">
        <v>191</v>
      </c>
      <c r="D86" s="46" t="s">
        <v>0</v>
      </c>
      <c r="E86" s="47" t="s">
        <v>192</v>
      </c>
      <c r="F86" s="48">
        <v>7892700</v>
      </c>
      <c r="G86" s="48">
        <v>8592700</v>
      </c>
    </row>
    <row r="87" spans="1:7" ht="38.25">
      <c r="A87" s="63">
        <v>79</v>
      </c>
      <c r="B87" s="46" t="s">
        <v>234</v>
      </c>
      <c r="C87" s="46" t="s">
        <v>236</v>
      </c>
      <c r="D87" s="46" t="s">
        <v>0</v>
      </c>
      <c r="E87" s="47" t="s">
        <v>237</v>
      </c>
      <c r="F87" s="48">
        <v>351700</v>
      </c>
      <c r="G87" s="48">
        <v>351700</v>
      </c>
    </row>
    <row r="88" spans="1:7" ht="63.75">
      <c r="A88" s="63">
        <v>80</v>
      </c>
      <c r="B88" s="46" t="s">
        <v>234</v>
      </c>
      <c r="C88" s="46" t="s">
        <v>238</v>
      </c>
      <c r="D88" s="46" t="s">
        <v>0</v>
      </c>
      <c r="E88" s="47" t="s">
        <v>239</v>
      </c>
      <c r="F88" s="48">
        <v>300000</v>
      </c>
      <c r="G88" s="48">
        <v>300000</v>
      </c>
    </row>
    <row r="89" spans="1:7" ht="51">
      <c r="A89" s="63">
        <v>81</v>
      </c>
      <c r="B89" s="46" t="s">
        <v>234</v>
      </c>
      <c r="C89" s="46" t="s">
        <v>238</v>
      </c>
      <c r="D89" s="46" t="s">
        <v>2</v>
      </c>
      <c r="E89" s="47" t="s">
        <v>168</v>
      </c>
      <c r="F89" s="48">
        <v>300000</v>
      </c>
      <c r="G89" s="48">
        <v>300000</v>
      </c>
    </row>
    <row r="90" spans="1:7" ht="51">
      <c r="A90" s="63">
        <v>82</v>
      </c>
      <c r="B90" s="46" t="s">
        <v>234</v>
      </c>
      <c r="C90" s="46" t="s">
        <v>240</v>
      </c>
      <c r="D90" s="46" t="s">
        <v>0</v>
      </c>
      <c r="E90" s="47" t="s">
        <v>241</v>
      </c>
      <c r="F90" s="48">
        <v>51700</v>
      </c>
      <c r="G90" s="48">
        <v>51700</v>
      </c>
    </row>
    <row r="91" spans="1:7" ht="51">
      <c r="A91" s="63">
        <v>83</v>
      </c>
      <c r="B91" s="46" t="s">
        <v>234</v>
      </c>
      <c r="C91" s="46" t="s">
        <v>240</v>
      </c>
      <c r="D91" s="46" t="s">
        <v>2</v>
      </c>
      <c r="E91" s="47" t="s">
        <v>168</v>
      </c>
      <c r="F91" s="48">
        <v>51700</v>
      </c>
      <c r="G91" s="48">
        <v>51700</v>
      </c>
    </row>
    <row r="92" spans="1:7" ht="76.5">
      <c r="A92" s="63">
        <v>84</v>
      </c>
      <c r="B92" s="46" t="s">
        <v>234</v>
      </c>
      <c r="C92" s="46" t="s">
        <v>230</v>
      </c>
      <c r="D92" s="46" t="s">
        <v>0</v>
      </c>
      <c r="E92" s="47" t="s">
        <v>231</v>
      </c>
      <c r="F92" s="48">
        <v>100000</v>
      </c>
      <c r="G92" s="48">
        <v>100000</v>
      </c>
    </row>
    <row r="93" spans="1:7" ht="51">
      <c r="A93" s="63">
        <v>85</v>
      </c>
      <c r="B93" s="46" t="s">
        <v>234</v>
      </c>
      <c r="C93" s="46" t="s">
        <v>242</v>
      </c>
      <c r="D93" s="46" t="s">
        <v>0</v>
      </c>
      <c r="E93" s="47" t="s">
        <v>243</v>
      </c>
      <c r="F93" s="48">
        <v>100000</v>
      </c>
      <c r="G93" s="48">
        <v>100000</v>
      </c>
    </row>
    <row r="94" spans="1:7" ht="51">
      <c r="A94" s="63">
        <v>86</v>
      </c>
      <c r="B94" s="46" t="s">
        <v>234</v>
      </c>
      <c r="C94" s="46" t="s">
        <v>242</v>
      </c>
      <c r="D94" s="46" t="s">
        <v>2</v>
      </c>
      <c r="E94" s="47" t="s">
        <v>168</v>
      </c>
      <c r="F94" s="48">
        <v>100000</v>
      </c>
      <c r="G94" s="48">
        <v>100000</v>
      </c>
    </row>
    <row r="95" spans="1:7" ht="114.75">
      <c r="A95" s="63">
        <v>87</v>
      </c>
      <c r="B95" s="46" t="s">
        <v>234</v>
      </c>
      <c r="C95" s="46" t="s">
        <v>244</v>
      </c>
      <c r="D95" s="46" t="s">
        <v>0</v>
      </c>
      <c r="E95" s="47" t="s">
        <v>245</v>
      </c>
      <c r="F95" s="48">
        <v>7441000</v>
      </c>
      <c r="G95" s="48">
        <v>8141000</v>
      </c>
    </row>
    <row r="96" spans="1:7" ht="51">
      <c r="A96" s="63">
        <v>88</v>
      </c>
      <c r="B96" s="46" t="s">
        <v>234</v>
      </c>
      <c r="C96" s="46" t="s">
        <v>246</v>
      </c>
      <c r="D96" s="46" t="s">
        <v>0</v>
      </c>
      <c r="E96" s="47" t="s">
        <v>247</v>
      </c>
      <c r="F96" s="48">
        <v>1480000</v>
      </c>
      <c r="G96" s="48">
        <v>1620000</v>
      </c>
    </row>
    <row r="97" spans="1:7" ht="51">
      <c r="A97" s="63">
        <v>89</v>
      </c>
      <c r="B97" s="46" t="s">
        <v>234</v>
      </c>
      <c r="C97" s="46" t="s">
        <v>246</v>
      </c>
      <c r="D97" s="46" t="s">
        <v>2</v>
      </c>
      <c r="E97" s="47" t="s">
        <v>168</v>
      </c>
      <c r="F97" s="48">
        <v>1480000</v>
      </c>
      <c r="G97" s="48">
        <v>1620000</v>
      </c>
    </row>
    <row r="98" spans="1:7" ht="63.75">
      <c r="A98" s="63">
        <v>90</v>
      </c>
      <c r="B98" s="46" t="s">
        <v>234</v>
      </c>
      <c r="C98" s="46" t="s">
        <v>248</v>
      </c>
      <c r="D98" s="46" t="s">
        <v>0</v>
      </c>
      <c r="E98" s="47" t="s">
        <v>249</v>
      </c>
      <c r="F98" s="48">
        <v>5961000</v>
      </c>
      <c r="G98" s="48">
        <v>6521000</v>
      </c>
    </row>
    <row r="99" spans="1:7" ht="25.5">
      <c r="A99" s="63">
        <v>91</v>
      </c>
      <c r="B99" s="46" t="s">
        <v>234</v>
      </c>
      <c r="C99" s="46" t="s">
        <v>248</v>
      </c>
      <c r="D99" s="46" t="s">
        <v>3</v>
      </c>
      <c r="E99" s="47" t="s">
        <v>213</v>
      </c>
      <c r="F99" s="48">
        <v>5300000</v>
      </c>
      <c r="G99" s="48">
        <v>5800000</v>
      </c>
    </row>
    <row r="100" spans="1:7" ht="51">
      <c r="A100" s="63">
        <v>92</v>
      </c>
      <c r="B100" s="46" t="s">
        <v>234</v>
      </c>
      <c r="C100" s="46" t="s">
        <v>248</v>
      </c>
      <c r="D100" s="46" t="s">
        <v>2</v>
      </c>
      <c r="E100" s="47" t="s">
        <v>168</v>
      </c>
      <c r="F100" s="48">
        <v>660000</v>
      </c>
      <c r="G100" s="48">
        <v>720000</v>
      </c>
    </row>
    <row r="101" spans="1:7" ht="25.5">
      <c r="A101" s="63">
        <v>93</v>
      </c>
      <c r="B101" s="46" t="s">
        <v>234</v>
      </c>
      <c r="C101" s="46" t="s">
        <v>248</v>
      </c>
      <c r="D101" s="46" t="s">
        <v>169</v>
      </c>
      <c r="E101" s="47" t="s">
        <v>170</v>
      </c>
      <c r="F101" s="48">
        <v>1000</v>
      </c>
      <c r="G101" s="48">
        <v>1000</v>
      </c>
    </row>
    <row r="102" spans="1:7" ht="38.25">
      <c r="A102" s="63">
        <v>94</v>
      </c>
      <c r="B102" s="46" t="s">
        <v>250</v>
      </c>
      <c r="C102" s="46" t="s">
        <v>155</v>
      </c>
      <c r="D102" s="46" t="s">
        <v>0</v>
      </c>
      <c r="E102" s="47" t="s">
        <v>251</v>
      </c>
      <c r="F102" s="48">
        <v>230940</v>
      </c>
      <c r="G102" s="48">
        <v>230940</v>
      </c>
    </row>
    <row r="103" spans="1:7" ht="63.75">
      <c r="A103" s="63">
        <v>95</v>
      </c>
      <c r="B103" s="46" t="s">
        <v>250</v>
      </c>
      <c r="C103" s="46" t="s">
        <v>191</v>
      </c>
      <c r="D103" s="46" t="s">
        <v>0</v>
      </c>
      <c r="E103" s="47" t="s">
        <v>192</v>
      </c>
      <c r="F103" s="48">
        <v>230940</v>
      </c>
      <c r="G103" s="48">
        <v>230940</v>
      </c>
    </row>
    <row r="104" spans="1:7" ht="51">
      <c r="A104" s="63">
        <v>96</v>
      </c>
      <c r="B104" s="46" t="s">
        <v>250</v>
      </c>
      <c r="C104" s="46" t="s">
        <v>252</v>
      </c>
      <c r="D104" s="46" t="s">
        <v>0</v>
      </c>
      <c r="E104" s="47" t="s">
        <v>253</v>
      </c>
      <c r="F104" s="48">
        <v>230940</v>
      </c>
      <c r="G104" s="48">
        <v>230940</v>
      </c>
    </row>
    <row r="105" spans="1:7" ht="38.25">
      <c r="A105" s="63">
        <v>97</v>
      </c>
      <c r="B105" s="46" t="s">
        <v>250</v>
      </c>
      <c r="C105" s="46" t="s">
        <v>254</v>
      </c>
      <c r="D105" s="46" t="s">
        <v>0</v>
      </c>
      <c r="E105" s="47" t="s">
        <v>255</v>
      </c>
      <c r="F105" s="48">
        <v>132740</v>
      </c>
      <c r="G105" s="48">
        <v>132740</v>
      </c>
    </row>
    <row r="106" spans="1:7" ht="51">
      <c r="A106" s="63">
        <v>98</v>
      </c>
      <c r="B106" s="46" t="s">
        <v>250</v>
      </c>
      <c r="C106" s="46" t="s">
        <v>254</v>
      </c>
      <c r="D106" s="46" t="s">
        <v>2</v>
      </c>
      <c r="E106" s="47" t="s">
        <v>168</v>
      </c>
      <c r="F106" s="48">
        <v>132740</v>
      </c>
      <c r="G106" s="48">
        <v>132740</v>
      </c>
    </row>
    <row r="107" spans="1:7" ht="38.25">
      <c r="A107" s="63">
        <v>99</v>
      </c>
      <c r="B107" s="46" t="s">
        <v>250</v>
      </c>
      <c r="C107" s="46" t="s">
        <v>256</v>
      </c>
      <c r="D107" s="46" t="s">
        <v>0</v>
      </c>
      <c r="E107" s="47" t="s">
        <v>257</v>
      </c>
      <c r="F107" s="48">
        <v>98200</v>
      </c>
      <c r="G107" s="48">
        <v>98200</v>
      </c>
    </row>
    <row r="108" spans="1:7" s="62" customFormat="1" ht="89.25">
      <c r="A108" s="63">
        <v>100</v>
      </c>
      <c r="B108" s="46" t="s">
        <v>250</v>
      </c>
      <c r="C108" s="46" t="s">
        <v>256</v>
      </c>
      <c r="D108" s="46" t="s">
        <v>493</v>
      </c>
      <c r="E108" s="47" t="s">
        <v>786</v>
      </c>
      <c r="F108" s="48">
        <v>98200</v>
      </c>
      <c r="G108" s="48">
        <v>98200</v>
      </c>
    </row>
    <row r="109" spans="1:7" s="62" customFormat="1" ht="25.5">
      <c r="A109" s="63">
        <v>101</v>
      </c>
      <c r="B109" s="56" t="s">
        <v>258</v>
      </c>
      <c r="C109" s="56" t="s">
        <v>155</v>
      </c>
      <c r="D109" s="56" t="s">
        <v>0</v>
      </c>
      <c r="E109" s="53" t="s">
        <v>259</v>
      </c>
      <c r="F109" s="54">
        <v>14103960</v>
      </c>
      <c r="G109" s="54">
        <v>14691210</v>
      </c>
    </row>
    <row r="110" spans="1:7" ht="25.5">
      <c r="A110" s="63">
        <v>102</v>
      </c>
      <c r="B110" s="46" t="s">
        <v>260</v>
      </c>
      <c r="C110" s="46" t="s">
        <v>155</v>
      </c>
      <c r="D110" s="46" t="s">
        <v>0</v>
      </c>
      <c r="E110" s="47" t="s">
        <v>261</v>
      </c>
      <c r="F110" s="48">
        <v>211900</v>
      </c>
      <c r="G110" s="48">
        <v>211900</v>
      </c>
    </row>
    <row r="111" spans="1:7" ht="25.5">
      <c r="A111" s="63">
        <v>103</v>
      </c>
      <c r="B111" s="46" t="s">
        <v>260</v>
      </c>
      <c r="C111" s="46" t="s">
        <v>159</v>
      </c>
      <c r="D111" s="46" t="s">
        <v>0</v>
      </c>
      <c r="E111" s="47" t="s">
        <v>160</v>
      </c>
      <c r="F111" s="48">
        <v>211900</v>
      </c>
      <c r="G111" s="48">
        <v>211900</v>
      </c>
    </row>
    <row r="112" spans="1:7" ht="89.25">
      <c r="A112" s="63">
        <v>104</v>
      </c>
      <c r="B112" s="46" t="s">
        <v>260</v>
      </c>
      <c r="C112" s="46" t="s">
        <v>262</v>
      </c>
      <c r="D112" s="46" t="s">
        <v>0</v>
      </c>
      <c r="E112" s="47" t="s">
        <v>263</v>
      </c>
      <c r="F112" s="48">
        <v>203800</v>
      </c>
      <c r="G112" s="48">
        <v>203800</v>
      </c>
    </row>
    <row r="113" spans="1:7" ht="51">
      <c r="A113" s="63">
        <v>105</v>
      </c>
      <c r="B113" s="46" t="s">
        <v>260</v>
      </c>
      <c r="C113" s="46" t="s">
        <v>262</v>
      </c>
      <c r="D113" s="46" t="s">
        <v>2</v>
      </c>
      <c r="E113" s="47" t="s">
        <v>168</v>
      </c>
      <c r="F113" s="48">
        <v>203800</v>
      </c>
      <c r="G113" s="48">
        <v>203800</v>
      </c>
    </row>
    <row r="114" spans="1:7" ht="89.25">
      <c r="A114" s="63">
        <v>106</v>
      </c>
      <c r="B114" s="46" t="s">
        <v>260</v>
      </c>
      <c r="C114" s="46" t="s">
        <v>787</v>
      </c>
      <c r="D114" s="46" t="s">
        <v>0</v>
      </c>
      <c r="E114" s="47" t="s">
        <v>788</v>
      </c>
      <c r="F114" s="48">
        <v>8100</v>
      </c>
      <c r="G114" s="48">
        <v>8100</v>
      </c>
    </row>
    <row r="115" spans="1:7" ht="51">
      <c r="A115" s="63">
        <v>107</v>
      </c>
      <c r="B115" s="46" t="s">
        <v>260</v>
      </c>
      <c r="C115" s="46" t="s">
        <v>787</v>
      </c>
      <c r="D115" s="46" t="s">
        <v>2</v>
      </c>
      <c r="E115" s="47" t="s">
        <v>168</v>
      </c>
      <c r="F115" s="48">
        <v>8100</v>
      </c>
      <c r="G115" s="48">
        <v>8100</v>
      </c>
    </row>
    <row r="116" spans="1:7">
      <c r="A116" s="63">
        <v>108</v>
      </c>
      <c r="B116" s="46" t="s">
        <v>264</v>
      </c>
      <c r="C116" s="46" t="s">
        <v>155</v>
      </c>
      <c r="D116" s="46" t="s">
        <v>0</v>
      </c>
      <c r="E116" s="47" t="s">
        <v>265</v>
      </c>
      <c r="F116" s="48">
        <v>2535200</v>
      </c>
      <c r="G116" s="48">
        <v>2800200</v>
      </c>
    </row>
    <row r="117" spans="1:7" ht="63.75">
      <c r="A117" s="63">
        <v>109</v>
      </c>
      <c r="B117" s="46" t="s">
        <v>264</v>
      </c>
      <c r="C117" s="46" t="s">
        <v>191</v>
      </c>
      <c r="D117" s="46" t="s">
        <v>0</v>
      </c>
      <c r="E117" s="47" t="s">
        <v>192</v>
      </c>
      <c r="F117" s="48">
        <v>2535200</v>
      </c>
      <c r="G117" s="48">
        <v>2800200</v>
      </c>
    </row>
    <row r="118" spans="1:7" ht="76.5">
      <c r="A118" s="63">
        <v>110</v>
      </c>
      <c r="B118" s="46" t="s">
        <v>264</v>
      </c>
      <c r="C118" s="46" t="s">
        <v>266</v>
      </c>
      <c r="D118" s="46" t="s">
        <v>0</v>
      </c>
      <c r="E118" s="47" t="s">
        <v>267</v>
      </c>
      <c r="F118" s="48">
        <v>2535200</v>
      </c>
      <c r="G118" s="48">
        <v>2800200</v>
      </c>
    </row>
    <row r="119" spans="1:7" ht="51">
      <c r="A119" s="63">
        <v>111</v>
      </c>
      <c r="B119" s="46" t="s">
        <v>264</v>
      </c>
      <c r="C119" s="46" t="s">
        <v>268</v>
      </c>
      <c r="D119" s="46" t="s">
        <v>0</v>
      </c>
      <c r="E119" s="47" t="s">
        <v>269</v>
      </c>
      <c r="F119" s="48">
        <v>2535200</v>
      </c>
      <c r="G119" s="48">
        <v>2800200</v>
      </c>
    </row>
    <row r="120" spans="1:7" ht="25.5">
      <c r="A120" s="63">
        <v>112</v>
      </c>
      <c r="B120" s="46" t="s">
        <v>264</v>
      </c>
      <c r="C120" s="46" t="s">
        <v>268</v>
      </c>
      <c r="D120" s="46" t="s">
        <v>3</v>
      </c>
      <c r="E120" s="47" t="s">
        <v>213</v>
      </c>
      <c r="F120" s="48">
        <v>2400000</v>
      </c>
      <c r="G120" s="48">
        <v>2650000</v>
      </c>
    </row>
    <row r="121" spans="1:7" ht="51">
      <c r="A121" s="63">
        <v>113</v>
      </c>
      <c r="B121" s="46" t="s">
        <v>264</v>
      </c>
      <c r="C121" s="46" t="s">
        <v>268</v>
      </c>
      <c r="D121" s="46" t="s">
        <v>2</v>
      </c>
      <c r="E121" s="47" t="s">
        <v>168</v>
      </c>
      <c r="F121" s="48">
        <v>125000</v>
      </c>
      <c r="G121" s="48">
        <v>140000</v>
      </c>
    </row>
    <row r="122" spans="1:7" ht="25.5">
      <c r="A122" s="63">
        <v>114</v>
      </c>
      <c r="B122" s="46" t="s">
        <v>264</v>
      </c>
      <c r="C122" s="46" t="s">
        <v>268</v>
      </c>
      <c r="D122" s="46" t="s">
        <v>169</v>
      </c>
      <c r="E122" s="47" t="s">
        <v>170</v>
      </c>
      <c r="F122" s="48">
        <v>10200</v>
      </c>
      <c r="G122" s="48">
        <v>10200</v>
      </c>
    </row>
    <row r="123" spans="1:7">
      <c r="A123" s="63">
        <v>115</v>
      </c>
      <c r="B123" s="46" t="s">
        <v>272</v>
      </c>
      <c r="C123" s="46" t="s">
        <v>155</v>
      </c>
      <c r="D123" s="46" t="s">
        <v>0</v>
      </c>
      <c r="E123" s="47" t="s">
        <v>273</v>
      </c>
      <c r="F123" s="48">
        <v>431760</v>
      </c>
      <c r="G123" s="48">
        <v>431760</v>
      </c>
    </row>
    <row r="124" spans="1:7" ht="25.5">
      <c r="A124" s="63">
        <v>116</v>
      </c>
      <c r="B124" s="46" t="s">
        <v>272</v>
      </c>
      <c r="C124" s="46" t="s">
        <v>159</v>
      </c>
      <c r="D124" s="46" t="s">
        <v>0</v>
      </c>
      <c r="E124" s="47" t="s">
        <v>160</v>
      </c>
      <c r="F124" s="48">
        <v>431760</v>
      </c>
      <c r="G124" s="48">
        <v>431760</v>
      </c>
    </row>
    <row r="125" spans="1:7" ht="38.25">
      <c r="A125" s="63">
        <v>117</v>
      </c>
      <c r="B125" s="46" t="s">
        <v>272</v>
      </c>
      <c r="C125" s="46" t="s">
        <v>960</v>
      </c>
      <c r="D125" s="46" t="s">
        <v>0</v>
      </c>
      <c r="E125" s="47" t="s">
        <v>961</v>
      </c>
      <c r="F125" s="48">
        <v>431760</v>
      </c>
      <c r="G125" s="48">
        <v>431760</v>
      </c>
    </row>
    <row r="126" spans="1:7" ht="76.5">
      <c r="A126" s="63">
        <v>118</v>
      </c>
      <c r="B126" s="46" t="s">
        <v>272</v>
      </c>
      <c r="C126" s="46" t="s">
        <v>960</v>
      </c>
      <c r="D126" s="46" t="s">
        <v>274</v>
      </c>
      <c r="E126" s="47" t="s">
        <v>275</v>
      </c>
      <c r="F126" s="48">
        <v>431760</v>
      </c>
      <c r="G126" s="48">
        <v>431760</v>
      </c>
    </row>
    <row r="127" spans="1:7" ht="25.5">
      <c r="A127" s="63">
        <v>119</v>
      </c>
      <c r="B127" s="46" t="s">
        <v>276</v>
      </c>
      <c r="C127" s="46" t="s">
        <v>155</v>
      </c>
      <c r="D127" s="46" t="s">
        <v>0</v>
      </c>
      <c r="E127" s="47" t="s">
        <v>277</v>
      </c>
      <c r="F127" s="48">
        <v>9861100</v>
      </c>
      <c r="G127" s="48">
        <v>10183350</v>
      </c>
    </row>
    <row r="128" spans="1:7" ht="76.5">
      <c r="A128" s="63">
        <v>120</v>
      </c>
      <c r="B128" s="46" t="s">
        <v>276</v>
      </c>
      <c r="C128" s="46" t="s">
        <v>278</v>
      </c>
      <c r="D128" s="46" t="s">
        <v>0</v>
      </c>
      <c r="E128" s="47" t="s">
        <v>279</v>
      </c>
      <c r="F128" s="48">
        <v>9861100</v>
      </c>
      <c r="G128" s="48">
        <v>10183350</v>
      </c>
    </row>
    <row r="129" spans="1:7" ht="63.75">
      <c r="A129" s="63">
        <v>121</v>
      </c>
      <c r="B129" s="46" t="s">
        <v>276</v>
      </c>
      <c r="C129" s="46" t="s">
        <v>280</v>
      </c>
      <c r="D129" s="46" t="s">
        <v>0</v>
      </c>
      <c r="E129" s="47" t="s">
        <v>281</v>
      </c>
      <c r="F129" s="48">
        <v>9861100</v>
      </c>
      <c r="G129" s="48">
        <v>10183350</v>
      </c>
    </row>
    <row r="130" spans="1:7" ht="51">
      <c r="A130" s="63">
        <v>122</v>
      </c>
      <c r="B130" s="46" t="s">
        <v>276</v>
      </c>
      <c r="C130" s="46" t="s">
        <v>282</v>
      </c>
      <c r="D130" s="46" t="s">
        <v>0</v>
      </c>
      <c r="E130" s="47" t="s">
        <v>283</v>
      </c>
      <c r="F130" s="48">
        <v>9861100</v>
      </c>
      <c r="G130" s="48">
        <v>10183350</v>
      </c>
    </row>
    <row r="131" spans="1:7" ht="25.5">
      <c r="A131" s="63">
        <v>123</v>
      </c>
      <c r="B131" s="46" t="s">
        <v>276</v>
      </c>
      <c r="C131" s="46" t="s">
        <v>282</v>
      </c>
      <c r="D131" s="46" t="s">
        <v>284</v>
      </c>
      <c r="E131" s="47" t="s">
        <v>285</v>
      </c>
      <c r="F131" s="48">
        <v>9861100</v>
      </c>
      <c r="G131" s="48">
        <v>10183350</v>
      </c>
    </row>
    <row r="132" spans="1:7" ht="25.5">
      <c r="A132" s="63">
        <v>124</v>
      </c>
      <c r="B132" s="46" t="s">
        <v>293</v>
      </c>
      <c r="C132" s="46" t="s">
        <v>155</v>
      </c>
      <c r="D132" s="46" t="s">
        <v>0</v>
      </c>
      <c r="E132" s="47" t="s">
        <v>294</v>
      </c>
      <c r="F132" s="48">
        <v>1064000</v>
      </c>
      <c r="G132" s="48">
        <v>1064000</v>
      </c>
    </row>
    <row r="133" spans="1:7" s="62" customFormat="1" ht="25.5" customHeight="1">
      <c r="A133" s="63">
        <v>125</v>
      </c>
      <c r="B133" s="46" t="s">
        <v>293</v>
      </c>
      <c r="C133" s="46" t="s">
        <v>191</v>
      </c>
      <c r="D133" s="46" t="s">
        <v>0</v>
      </c>
      <c r="E133" s="47" t="s">
        <v>192</v>
      </c>
      <c r="F133" s="48">
        <v>1064000</v>
      </c>
      <c r="G133" s="48">
        <v>1064000</v>
      </c>
    </row>
    <row r="134" spans="1:7" ht="51">
      <c r="A134" s="63">
        <v>126</v>
      </c>
      <c r="B134" s="46" t="s">
        <v>293</v>
      </c>
      <c r="C134" s="46" t="s">
        <v>295</v>
      </c>
      <c r="D134" s="46" t="s">
        <v>0</v>
      </c>
      <c r="E134" s="47" t="s">
        <v>296</v>
      </c>
      <c r="F134" s="48">
        <v>100000</v>
      </c>
      <c r="G134" s="48">
        <v>100000</v>
      </c>
    </row>
    <row r="135" spans="1:7" ht="63.75">
      <c r="A135" s="63">
        <v>127</v>
      </c>
      <c r="B135" s="46" t="s">
        <v>293</v>
      </c>
      <c r="C135" s="46" t="s">
        <v>297</v>
      </c>
      <c r="D135" s="46" t="s">
        <v>0</v>
      </c>
      <c r="E135" s="47" t="s">
        <v>298</v>
      </c>
      <c r="F135" s="48">
        <v>100000</v>
      </c>
      <c r="G135" s="48">
        <v>100000</v>
      </c>
    </row>
    <row r="136" spans="1:7" ht="51">
      <c r="A136" s="63">
        <v>128</v>
      </c>
      <c r="B136" s="46" t="s">
        <v>293</v>
      </c>
      <c r="C136" s="46" t="s">
        <v>297</v>
      </c>
      <c r="D136" s="46" t="s">
        <v>2</v>
      </c>
      <c r="E136" s="47" t="s">
        <v>168</v>
      </c>
      <c r="F136" s="48">
        <v>100000</v>
      </c>
      <c r="G136" s="48">
        <v>100000</v>
      </c>
    </row>
    <row r="137" spans="1:7" ht="38.25">
      <c r="A137" s="63">
        <v>129</v>
      </c>
      <c r="B137" s="46" t="s">
        <v>293</v>
      </c>
      <c r="C137" s="46" t="s">
        <v>299</v>
      </c>
      <c r="D137" s="46" t="s">
        <v>0</v>
      </c>
      <c r="E137" s="47" t="s">
        <v>300</v>
      </c>
      <c r="F137" s="48">
        <v>14000</v>
      </c>
      <c r="G137" s="48">
        <v>14000</v>
      </c>
    </row>
    <row r="138" spans="1:7" ht="51">
      <c r="A138" s="63">
        <v>130</v>
      </c>
      <c r="B138" s="46" t="s">
        <v>293</v>
      </c>
      <c r="C138" s="46" t="s">
        <v>789</v>
      </c>
      <c r="D138" s="46" t="s">
        <v>0</v>
      </c>
      <c r="E138" s="47" t="s">
        <v>790</v>
      </c>
      <c r="F138" s="48">
        <v>14000</v>
      </c>
      <c r="G138" s="48">
        <v>14000</v>
      </c>
    </row>
    <row r="139" spans="1:7" ht="51">
      <c r="A139" s="63">
        <v>131</v>
      </c>
      <c r="B139" s="46" t="s">
        <v>293</v>
      </c>
      <c r="C139" s="46" t="s">
        <v>789</v>
      </c>
      <c r="D139" s="46" t="s">
        <v>2</v>
      </c>
      <c r="E139" s="47" t="s">
        <v>168</v>
      </c>
      <c r="F139" s="48">
        <v>14000</v>
      </c>
      <c r="G139" s="48">
        <v>14000</v>
      </c>
    </row>
    <row r="140" spans="1:7" ht="51">
      <c r="A140" s="63">
        <v>132</v>
      </c>
      <c r="B140" s="46" t="s">
        <v>293</v>
      </c>
      <c r="C140" s="46" t="s">
        <v>301</v>
      </c>
      <c r="D140" s="46" t="s">
        <v>0</v>
      </c>
      <c r="E140" s="47" t="s">
        <v>302</v>
      </c>
      <c r="F140" s="48">
        <v>515000</v>
      </c>
      <c r="G140" s="48">
        <v>400000</v>
      </c>
    </row>
    <row r="141" spans="1:7" ht="25.5">
      <c r="A141" s="63">
        <v>133</v>
      </c>
      <c r="B141" s="46" t="s">
        <v>293</v>
      </c>
      <c r="C141" s="46" t="s">
        <v>303</v>
      </c>
      <c r="D141" s="46" t="s">
        <v>0</v>
      </c>
      <c r="E141" s="47" t="s">
        <v>304</v>
      </c>
      <c r="F141" s="48">
        <v>515000</v>
      </c>
      <c r="G141" s="48">
        <v>400000</v>
      </c>
    </row>
    <row r="142" spans="1:7" ht="51">
      <c r="A142" s="63">
        <v>134</v>
      </c>
      <c r="B142" s="46" t="s">
        <v>293</v>
      </c>
      <c r="C142" s="46" t="s">
        <v>303</v>
      </c>
      <c r="D142" s="46" t="s">
        <v>2</v>
      </c>
      <c r="E142" s="47" t="s">
        <v>168</v>
      </c>
      <c r="F142" s="48">
        <v>515000</v>
      </c>
      <c r="G142" s="48">
        <v>400000</v>
      </c>
    </row>
    <row r="143" spans="1:7" ht="89.25">
      <c r="A143" s="63">
        <v>135</v>
      </c>
      <c r="B143" s="46" t="s">
        <v>293</v>
      </c>
      <c r="C143" s="46" t="s">
        <v>305</v>
      </c>
      <c r="D143" s="46" t="s">
        <v>0</v>
      </c>
      <c r="E143" s="47" t="s">
        <v>306</v>
      </c>
      <c r="F143" s="48">
        <v>50000</v>
      </c>
      <c r="G143" s="48">
        <v>50000</v>
      </c>
    </row>
    <row r="144" spans="1:7" ht="63.75" customHeight="1">
      <c r="A144" s="63">
        <v>136</v>
      </c>
      <c r="B144" s="46" t="s">
        <v>293</v>
      </c>
      <c r="C144" s="46" t="s">
        <v>307</v>
      </c>
      <c r="D144" s="46" t="s">
        <v>0</v>
      </c>
      <c r="E144" s="47" t="s">
        <v>308</v>
      </c>
      <c r="F144" s="48">
        <v>50000</v>
      </c>
      <c r="G144" s="48">
        <v>50000</v>
      </c>
    </row>
    <row r="145" spans="1:7" ht="51">
      <c r="A145" s="63">
        <v>137</v>
      </c>
      <c r="B145" s="46" t="s">
        <v>293</v>
      </c>
      <c r="C145" s="46" t="s">
        <v>307</v>
      </c>
      <c r="D145" s="46" t="s">
        <v>2</v>
      </c>
      <c r="E145" s="47" t="s">
        <v>168</v>
      </c>
      <c r="F145" s="48">
        <v>50000</v>
      </c>
      <c r="G145" s="48">
        <v>50000</v>
      </c>
    </row>
    <row r="146" spans="1:7" ht="51">
      <c r="A146" s="63">
        <v>138</v>
      </c>
      <c r="B146" s="46" t="s">
        <v>293</v>
      </c>
      <c r="C146" s="46" t="s">
        <v>309</v>
      </c>
      <c r="D146" s="46" t="s">
        <v>0</v>
      </c>
      <c r="E146" s="47" t="s">
        <v>310</v>
      </c>
      <c r="F146" s="48">
        <v>385000</v>
      </c>
      <c r="G146" s="48">
        <v>500000</v>
      </c>
    </row>
    <row r="147" spans="1:7" ht="51">
      <c r="A147" s="63">
        <v>139</v>
      </c>
      <c r="B147" s="46" t="s">
        <v>293</v>
      </c>
      <c r="C147" s="46" t="s">
        <v>311</v>
      </c>
      <c r="D147" s="46" t="s">
        <v>0</v>
      </c>
      <c r="E147" s="47" t="s">
        <v>312</v>
      </c>
      <c r="F147" s="48">
        <v>385000</v>
      </c>
      <c r="G147" s="48">
        <v>500000</v>
      </c>
    </row>
    <row r="148" spans="1:7" ht="51">
      <c r="A148" s="63">
        <v>140</v>
      </c>
      <c r="B148" s="46" t="s">
        <v>293</v>
      </c>
      <c r="C148" s="46" t="s">
        <v>311</v>
      </c>
      <c r="D148" s="46" t="s">
        <v>2</v>
      </c>
      <c r="E148" s="47" t="s">
        <v>168</v>
      </c>
      <c r="F148" s="48">
        <v>385000</v>
      </c>
      <c r="G148" s="48">
        <v>500000</v>
      </c>
    </row>
    <row r="149" spans="1:7" s="62" customFormat="1" ht="38.25">
      <c r="A149" s="63">
        <v>141</v>
      </c>
      <c r="B149" s="56" t="s">
        <v>313</v>
      </c>
      <c r="C149" s="56" t="s">
        <v>155</v>
      </c>
      <c r="D149" s="56" t="s">
        <v>0</v>
      </c>
      <c r="E149" s="53" t="s">
        <v>314</v>
      </c>
      <c r="F149" s="54">
        <v>25702175.210000001</v>
      </c>
      <c r="G149" s="54">
        <v>24531778</v>
      </c>
    </row>
    <row r="150" spans="1:7">
      <c r="A150" s="63">
        <v>142</v>
      </c>
      <c r="B150" s="46" t="s">
        <v>315</v>
      </c>
      <c r="C150" s="46" t="s">
        <v>155</v>
      </c>
      <c r="D150" s="46" t="s">
        <v>0</v>
      </c>
      <c r="E150" s="47" t="s">
        <v>316</v>
      </c>
      <c r="F150" s="48">
        <v>379609</v>
      </c>
      <c r="G150" s="48">
        <v>379609</v>
      </c>
    </row>
    <row r="151" spans="1:7" ht="25.5">
      <c r="A151" s="63">
        <v>143</v>
      </c>
      <c r="B151" s="46" t="s">
        <v>315</v>
      </c>
      <c r="C151" s="46" t="s">
        <v>159</v>
      </c>
      <c r="D151" s="46" t="s">
        <v>0</v>
      </c>
      <c r="E151" s="47" t="s">
        <v>160</v>
      </c>
      <c r="F151" s="48">
        <v>379609</v>
      </c>
      <c r="G151" s="48">
        <v>379609</v>
      </c>
    </row>
    <row r="152" spans="1:7" ht="25.5">
      <c r="A152" s="63">
        <v>144</v>
      </c>
      <c r="B152" s="46" t="s">
        <v>315</v>
      </c>
      <c r="C152" s="46" t="s">
        <v>317</v>
      </c>
      <c r="D152" s="46" t="s">
        <v>0</v>
      </c>
      <c r="E152" s="47" t="s">
        <v>318</v>
      </c>
      <c r="F152" s="48">
        <v>379609</v>
      </c>
      <c r="G152" s="48">
        <v>379609</v>
      </c>
    </row>
    <row r="153" spans="1:7" ht="51">
      <c r="A153" s="63">
        <v>145</v>
      </c>
      <c r="B153" s="46" t="s">
        <v>315</v>
      </c>
      <c r="C153" s="46" t="s">
        <v>317</v>
      </c>
      <c r="D153" s="46" t="s">
        <v>2</v>
      </c>
      <c r="E153" s="47" t="s">
        <v>168</v>
      </c>
      <c r="F153" s="48">
        <v>379609</v>
      </c>
      <c r="G153" s="48">
        <v>379609</v>
      </c>
    </row>
    <row r="154" spans="1:7" s="62" customFormat="1">
      <c r="A154" s="63">
        <v>146</v>
      </c>
      <c r="B154" s="46" t="s">
        <v>319</v>
      </c>
      <c r="C154" s="46" t="s">
        <v>155</v>
      </c>
      <c r="D154" s="46" t="s">
        <v>0</v>
      </c>
      <c r="E154" s="47" t="s">
        <v>320</v>
      </c>
      <c r="F154" s="48">
        <v>6790695.21</v>
      </c>
      <c r="G154" s="48">
        <v>0</v>
      </c>
    </row>
    <row r="155" spans="1:7" ht="63.75">
      <c r="A155" s="63">
        <v>147</v>
      </c>
      <c r="B155" s="46" t="s">
        <v>319</v>
      </c>
      <c r="C155" s="46" t="s">
        <v>191</v>
      </c>
      <c r="D155" s="46" t="s">
        <v>0</v>
      </c>
      <c r="E155" s="47" t="s">
        <v>192</v>
      </c>
      <c r="F155" s="48">
        <v>6790695.21</v>
      </c>
      <c r="G155" s="48">
        <v>0</v>
      </c>
    </row>
    <row r="156" spans="1:7" ht="51">
      <c r="A156" s="63">
        <v>148</v>
      </c>
      <c r="B156" s="46" t="s">
        <v>319</v>
      </c>
      <c r="C156" s="46" t="s">
        <v>940</v>
      </c>
      <c r="D156" s="46" t="s">
        <v>0</v>
      </c>
      <c r="E156" s="47" t="s">
        <v>941</v>
      </c>
      <c r="F156" s="48">
        <v>4573419.21</v>
      </c>
      <c r="G156" s="48">
        <v>0</v>
      </c>
    </row>
    <row r="157" spans="1:7" ht="51">
      <c r="A157" s="63">
        <v>149</v>
      </c>
      <c r="B157" s="46" t="s">
        <v>319</v>
      </c>
      <c r="C157" s="46" t="s">
        <v>944</v>
      </c>
      <c r="D157" s="46" t="s">
        <v>0</v>
      </c>
      <c r="E157" s="47" t="s">
        <v>945</v>
      </c>
      <c r="F157" s="48">
        <v>4573419.21</v>
      </c>
      <c r="G157" s="48">
        <v>0</v>
      </c>
    </row>
    <row r="158" spans="1:7" ht="51">
      <c r="A158" s="63">
        <v>150</v>
      </c>
      <c r="B158" s="46" t="s">
        <v>319</v>
      </c>
      <c r="C158" s="46" t="s">
        <v>944</v>
      </c>
      <c r="D158" s="46" t="s">
        <v>2</v>
      </c>
      <c r="E158" s="47" t="s">
        <v>168</v>
      </c>
      <c r="F158" s="48">
        <v>4573419.21</v>
      </c>
      <c r="G158" s="48">
        <v>0</v>
      </c>
    </row>
    <row r="159" spans="1:7" ht="51">
      <c r="A159" s="63">
        <v>151</v>
      </c>
      <c r="B159" s="46" t="s">
        <v>319</v>
      </c>
      <c r="C159" s="46" t="s">
        <v>321</v>
      </c>
      <c r="D159" s="46" t="s">
        <v>0</v>
      </c>
      <c r="E159" s="47" t="s">
        <v>322</v>
      </c>
      <c r="F159" s="48">
        <v>2217276</v>
      </c>
      <c r="G159" s="48">
        <v>0</v>
      </c>
    </row>
    <row r="160" spans="1:7" ht="51">
      <c r="A160" s="63">
        <v>152</v>
      </c>
      <c r="B160" s="46" t="s">
        <v>319</v>
      </c>
      <c r="C160" s="46" t="s">
        <v>324</v>
      </c>
      <c r="D160" s="46" t="s">
        <v>0</v>
      </c>
      <c r="E160" s="47" t="s">
        <v>946</v>
      </c>
      <c r="F160" s="48">
        <v>2217276</v>
      </c>
      <c r="G160" s="48">
        <v>0</v>
      </c>
    </row>
    <row r="161" spans="1:7">
      <c r="A161" s="63">
        <v>153</v>
      </c>
      <c r="B161" s="46" t="s">
        <v>319</v>
      </c>
      <c r="C161" s="46" t="s">
        <v>324</v>
      </c>
      <c r="D161" s="46" t="s">
        <v>288</v>
      </c>
      <c r="E161" s="47" t="s">
        <v>289</v>
      </c>
      <c r="F161" s="48">
        <v>2217276</v>
      </c>
      <c r="G161" s="48">
        <v>0</v>
      </c>
    </row>
    <row r="162" spans="1:7">
      <c r="A162" s="63">
        <v>154</v>
      </c>
      <c r="B162" s="46" t="s">
        <v>330</v>
      </c>
      <c r="C162" s="46" t="s">
        <v>155</v>
      </c>
      <c r="D162" s="46" t="s">
        <v>0</v>
      </c>
      <c r="E162" s="47" t="s">
        <v>331</v>
      </c>
      <c r="F162" s="48">
        <v>12490000</v>
      </c>
      <c r="G162" s="48">
        <v>17182169</v>
      </c>
    </row>
    <row r="163" spans="1:7" ht="63.75">
      <c r="A163" s="63">
        <v>155</v>
      </c>
      <c r="B163" s="46" t="s">
        <v>330</v>
      </c>
      <c r="C163" s="46" t="s">
        <v>191</v>
      </c>
      <c r="D163" s="46" t="s">
        <v>0</v>
      </c>
      <c r="E163" s="47" t="s">
        <v>192</v>
      </c>
      <c r="F163" s="48">
        <v>1500000</v>
      </c>
      <c r="G163" s="48">
        <v>0</v>
      </c>
    </row>
    <row r="164" spans="1:7" ht="51">
      <c r="A164" s="63">
        <v>156</v>
      </c>
      <c r="B164" s="46" t="s">
        <v>330</v>
      </c>
      <c r="C164" s="46" t="s">
        <v>332</v>
      </c>
      <c r="D164" s="46" t="s">
        <v>0</v>
      </c>
      <c r="E164" s="47" t="s">
        <v>333</v>
      </c>
      <c r="F164" s="48">
        <v>1500000</v>
      </c>
      <c r="G164" s="48">
        <v>0</v>
      </c>
    </row>
    <row r="165" spans="1:7" ht="25.5">
      <c r="A165" s="63">
        <v>157</v>
      </c>
      <c r="B165" s="46" t="s">
        <v>330</v>
      </c>
      <c r="C165" s="46" t="s">
        <v>334</v>
      </c>
      <c r="D165" s="46" t="s">
        <v>0</v>
      </c>
      <c r="E165" s="47" t="s">
        <v>335</v>
      </c>
      <c r="F165" s="48">
        <v>1500000</v>
      </c>
      <c r="G165" s="48">
        <v>0</v>
      </c>
    </row>
    <row r="166" spans="1:7" ht="51">
      <c r="A166" s="63">
        <v>158</v>
      </c>
      <c r="B166" s="46" t="s">
        <v>330</v>
      </c>
      <c r="C166" s="46" t="s">
        <v>334</v>
      </c>
      <c r="D166" s="46" t="s">
        <v>2</v>
      </c>
      <c r="E166" s="47" t="s">
        <v>168</v>
      </c>
      <c r="F166" s="48">
        <v>1500000</v>
      </c>
      <c r="G166" s="48">
        <v>0</v>
      </c>
    </row>
    <row r="167" spans="1:7" ht="76.5">
      <c r="A167" s="63">
        <v>159</v>
      </c>
      <c r="B167" s="46" t="s">
        <v>330</v>
      </c>
      <c r="C167" s="46" t="s">
        <v>278</v>
      </c>
      <c r="D167" s="46" t="s">
        <v>0</v>
      </c>
      <c r="E167" s="47" t="s">
        <v>279</v>
      </c>
      <c r="F167" s="48">
        <v>6090000</v>
      </c>
      <c r="G167" s="48">
        <v>12267269</v>
      </c>
    </row>
    <row r="168" spans="1:7" ht="63.75">
      <c r="A168" s="63">
        <v>160</v>
      </c>
      <c r="B168" s="46" t="s">
        <v>330</v>
      </c>
      <c r="C168" s="46" t="s">
        <v>336</v>
      </c>
      <c r="D168" s="46" t="s">
        <v>0</v>
      </c>
      <c r="E168" s="47" t="s">
        <v>337</v>
      </c>
      <c r="F168" s="48">
        <v>6090000</v>
      </c>
      <c r="G168" s="48">
        <v>12267269</v>
      </c>
    </row>
    <row r="169" spans="1:7" ht="38.25">
      <c r="A169" s="63">
        <v>161</v>
      </c>
      <c r="B169" s="46" t="s">
        <v>330</v>
      </c>
      <c r="C169" s="46" t="s">
        <v>338</v>
      </c>
      <c r="D169" s="46" t="s">
        <v>0</v>
      </c>
      <c r="E169" s="47" t="s">
        <v>339</v>
      </c>
      <c r="F169" s="48">
        <v>6090000</v>
      </c>
      <c r="G169" s="48">
        <v>12267269</v>
      </c>
    </row>
    <row r="170" spans="1:7" ht="51">
      <c r="A170" s="63">
        <v>162</v>
      </c>
      <c r="B170" s="46" t="s">
        <v>330</v>
      </c>
      <c r="C170" s="46" t="s">
        <v>338</v>
      </c>
      <c r="D170" s="46" t="s">
        <v>2</v>
      </c>
      <c r="E170" s="47" t="s">
        <v>168</v>
      </c>
      <c r="F170" s="48">
        <v>1280000</v>
      </c>
      <c r="G170" s="48">
        <v>6820700</v>
      </c>
    </row>
    <row r="171" spans="1:7" ht="25.5">
      <c r="A171" s="63">
        <v>163</v>
      </c>
      <c r="B171" s="46" t="s">
        <v>330</v>
      </c>
      <c r="C171" s="46" t="s">
        <v>338</v>
      </c>
      <c r="D171" s="46" t="s">
        <v>284</v>
      </c>
      <c r="E171" s="47" t="s">
        <v>285</v>
      </c>
      <c r="F171" s="48">
        <v>4810000</v>
      </c>
      <c r="G171" s="48">
        <v>5446569</v>
      </c>
    </row>
    <row r="172" spans="1:7" ht="25.5">
      <c r="A172" s="63">
        <v>164</v>
      </c>
      <c r="B172" s="46" t="s">
        <v>330</v>
      </c>
      <c r="C172" s="46" t="s">
        <v>159</v>
      </c>
      <c r="D172" s="46" t="s">
        <v>0</v>
      </c>
      <c r="E172" s="47" t="s">
        <v>160</v>
      </c>
      <c r="F172" s="48">
        <v>4900000</v>
      </c>
      <c r="G172" s="48">
        <v>4914900</v>
      </c>
    </row>
    <row r="173" spans="1:7">
      <c r="A173" s="63">
        <v>165</v>
      </c>
      <c r="B173" s="46" t="s">
        <v>330</v>
      </c>
      <c r="C173" s="46" t="s">
        <v>352</v>
      </c>
      <c r="D173" s="46" t="s">
        <v>0</v>
      </c>
      <c r="E173" s="47" t="s">
        <v>353</v>
      </c>
      <c r="F173" s="48">
        <v>4900000</v>
      </c>
      <c r="G173" s="48">
        <v>4914900</v>
      </c>
    </row>
    <row r="174" spans="1:7" ht="51">
      <c r="A174" s="63">
        <v>166</v>
      </c>
      <c r="B174" s="46" t="s">
        <v>330</v>
      </c>
      <c r="C174" s="46" t="s">
        <v>352</v>
      </c>
      <c r="D174" s="46" t="s">
        <v>2</v>
      </c>
      <c r="E174" s="47" t="s">
        <v>168</v>
      </c>
      <c r="F174" s="48">
        <v>4900000</v>
      </c>
      <c r="G174" s="48">
        <v>4914900</v>
      </c>
    </row>
    <row r="175" spans="1:7" ht="38.25">
      <c r="A175" s="63">
        <v>167</v>
      </c>
      <c r="B175" s="46" t="s">
        <v>354</v>
      </c>
      <c r="C175" s="46" t="s">
        <v>155</v>
      </c>
      <c r="D175" s="46" t="s">
        <v>0</v>
      </c>
      <c r="E175" s="47" t="s">
        <v>355</v>
      </c>
      <c r="F175" s="48">
        <v>6041871</v>
      </c>
      <c r="G175" s="48">
        <v>6970000</v>
      </c>
    </row>
    <row r="176" spans="1:7" ht="25.5">
      <c r="A176" s="63">
        <v>168</v>
      </c>
      <c r="B176" s="46" t="s">
        <v>354</v>
      </c>
      <c r="C176" s="46" t="s">
        <v>159</v>
      </c>
      <c r="D176" s="46" t="s">
        <v>0</v>
      </c>
      <c r="E176" s="47" t="s">
        <v>160</v>
      </c>
      <c r="F176" s="48">
        <v>6041871</v>
      </c>
      <c r="G176" s="48">
        <v>6970000</v>
      </c>
    </row>
    <row r="177" spans="1:7" ht="105" customHeight="1">
      <c r="A177" s="63">
        <v>169</v>
      </c>
      <c r="B177" s="46" t="s">
        <v>354</v>
      </c>
      <c r="C177" s="46" t="s">
        <v>360</v>
      </c>
      <c r="D177" s="46" t="s">
        <v>0</v>
      </c>
      <c r="E177" s="47" t="s">
        <v>361</v>
      </c>
      <c r="F177" s="48">
        <v>35000</v>
      </c>
      <c r="G177" s="48">
        <v>35000</v>
      </c>
    </row>
    <row r="178" spans="1:7" ht="76.5">
      <c r="A178" s="63">
        <v>170</v>
      </c>
      <c r="B178" s="46" t="s">
        <v>354</v>
      </c>
      <c r="C178" s="46" t="s">
        <v>360</v>
      </c>
      <c r="D178" s="46" t="s">
        <v>274</v>
      </c>
      <c r="E178" s="47" t="s">
        <v>275</v>
      </c>
      <c r="F178" s="48">
        <v>35000</v>
      </c>
      <c r="G178" s="48">
        <v>35000</v>
      </c>
    </row>
    <row r="179" spans="1:7" ht="80.25" customHeight="1">
      <c r="A179" s="63">
        <v>171</v>
      </c>
      <c r="B179" s="46" t="s">
        <v>354</v>
      </c>
      <c r="C179" s="46" t="s">
        <v>211</v>
      </c>
      <c r="D179" s="46" t="s">
        <v>0</v>
      </c>
      <c r="E179" s="47" t="s">
        <v>212</v>
      </c>
      <c r="F179" s="48">
        <v>6006871</v>
      </c>
      <c r="G179" s="48">
        <v>6935000</v>
      </c>
    </row>
    <row r="180" spans="1:7" ht="25.5">
      <c r="A180" s="63">
        <v>172</v>
      </c>
      <c r="B180" s="46" t="s">
        <v>354</v>
      </c>
      <c r="C180" s="46" t="s">
        <v>211</v>
      </c>
      <c r="D180" s="46" t="s">
        <v>3</v>
      </c>
      <c r="E180" s="47" t="s">
        <v>213</v>
      </c>
      <c r="F180" s="48">
        <v>5411871</v>
      </c>
      <c r="G180" s="48">
        <v>6000000</v>
      </c>
    </row>
    <row r="181" spans="1:7" ht="51">
      <c r="A181" s="63">
        <v>173</v>
      </c>
      <c r="B181" s="46" t="s">
        <v>354</v>
      </c>
      <c r="C181" s="46" t="s">
        <v>211</v>
      </c>
      <c r="D181" s="46" t="s">
        <v>2</v>
      </c>
      <c r="E181" s="47" t="s">
        <v>168</v>
      </c>
      <c r="F181" s="48">
        <v>560000</v>
      </c>
      <c r="G181" s="48">
        <v>900000</v>
      </c>
    </row>
    <row r="182" spans="1:7" ht="25.5">
      <c r="A182" s="63">
        <v>174</v>
      </c>
      <c r="B182" s="46" t="s">
        <v>354</v>
      </c>
      <c r="C182" s="46" t="s">
        <v>211</v>
      </c>
      <c r="D182" s="46" t="s">
        <v>169</v>
      </c>
      <c r="E182" s="47" t="s">
        <v>170</v>
      </c>
      <c r="F182" s="48">
        <v>35000</v>
      </c>
      <c r="G182" s="48">
        <v>35000</v>
      </c>
    </row>
    <row r="183" spans="1:7" s="62" customFormat="1" ht="25.5">
      <c r="A183" s="63">
        <v>175</v>
      </c>
      <c r="B183" s="56" t="s">
        <v>362</v>
      </c>
      <c r="C183" s="56" t="s">
        <v>155</v>
      </c>
      <c r="D183" s="56" t="s">
        <v>0</v>
      </c>
      <c r="E183" s="53" t="s">
        <v>363</v>
      </c>
      <c r="F183" s="54">
        <v>200000</v>
      </c>
      <c r="G183" s="54">
        <v>200000</v>
      </c>
    </row>
    <row r="184" spans="1:7" ht="38.25">
      <c r="A184" s="63">
        <v>176</v>
      </c>
      <c r="B184" s="46" t="s">
        <v>364</v>
      </c>
      <c r="C184" s="46" t="s">
        <v>155</v>
      </c>
      <c r="D184" s="46" t="s">
        <v>0</v>
      </c>
      <c r="E184" s="47" t="s">
        <v>365</v>
      </c>
      <c r="F184" s="48">
        <v>200000</v>
      </c>
      <c r="G184" s="48">
        <v>200000</v>
      </c>
    </row>
    <row r="185" spans="1:7" ht="63.75">
      <c r="A185" s="63">
        <v>177</v>
      </c>
      <c r="B185" s="46" t="s">
        <v>364</v>
      </c>
      <c r="C185" s="46" t="s">
        <v>191</v>
      </c>
      <c r="D185" s="46" t="s">
        <v>0</v>
      </c>
      <c r="E185" s="47" t="s">
        <v>192</v>
      </c>
      <c r="F185" s="48">
        <v>200000</v>
      </c>
      <c r="G185" s="48">
        <v>200000</v>
      </c>
    </row>
    <row r="186" spans="1:7" ht="51">
      <c r="A186" s="63">
        <v>178</v>
      </c>
      <c r="B186" s="46" t="s">
        <v>364</v>
      </c>
      <c r="C186" s="46" t="s">
        <v>366</v>
      </c>
      <c r="D186" s="46" t="s">
        <v>0</v>
      </c>
      <c r="E186" s="47" t="s">
        <v>951</v>
      </c>
      <c r="F186" s="48">
        <v>200000</v>
      </c>
      <c r="G186" s="48">
        <v>200000</v>
      </c>
    </row>
    <row r="187" spans="1:7" ht="38.25">
      <c r="A187" s="63">
        <v>179</v>
      </c>
      <c r="B187" s="46" t="s">
        <v>364</v>
      </c>
      <c r="C187" s="46" t="s">
        <v>367</v>
      </c>
      <c r="D187" s="46" t="s">
        <v>0</v>
      </c>
      <c r="E187" s="47" t="s">
        <v>368</v>
      </c>
      <c r="F187" s="48">
        <v>200000</v>
      </c>
      <c r="G187" s="48">
        <v>200000</v>
      </c>
    </row>
    <row r="188" spans="1:7" ht="51">
      <c r="A188" s="63">
        <v>180</v>
      </c>
      <c r="B188" s="46" t="s">
        <v>364</v>
      </c>
      <c r="C188" s="46" t="s">
        <v>367</v>
      </c>
      <c r="D188" s="46" t="s">
        <v>2</v>
      </c>
      <c r="E188" s="47" t="s">
        <v>168</v>
      </c>
      <c r="F188" s="48">
        <v>200000</v>
      </c>
      <c r="G188" s="48">
        <v>200000</v>
      </c>
    </row>
    <row r="189" spans="1:7" s="62" customFormat="1">
      <c r="A189" s="63">
        <v>181</v>
      </c>
      <c r="B189" s="56" t="s">
        <v>369</v>
      </c>
      <c r="C189" s="56" t="s">
        <v>155</v>
      </c>
      <c r="D189" s="56" t="s">
        <v>0</v>
      </c>
      <c r="E189" s="53" t="s">
        <v>370</v>
      </c>
      <c r="F189" s="54">
        <v>292890231</v>
      </c>
      <c r="G189" s="54">
        <v>305502881</v>
      </c>
    </row>
    <row r="190" spans="1:7">
      <c r="A190" s="63">
        <v>182</v>
      </c>
      <c r="B190" s="46" t="s">
        <v>371</v>
      </c>
      <c r="C190" s="46" t="s">
        <v>155</v>
      </c>
      <c r="D190" s="46" t="s">
        <v>0</v>
      </c>
      <c r="E190" s="47" t="s">
        <v>372</v>
      </c>
      <c r="F190" s="48">
        <v>113286550</v>
      </c>
      <c r="G190" s="48">
        <v>114800000</v>
      </c>
    </row>
    <row r="191" spans="1:7" ht="51">
      <c r="A191" s="63">
        <v>183</v>
      </c>
      <c r="B191" s="46" t="s">
        <v>371</v>
      </c>
      <c r="C191" s="46" t="s">
        <v>373</v>
      </c>
      <c r="D191" s="46" t="s">
        <v>0</v>
      </c>
      <c r="E191" s="47" t="s">
        <v>374</v>
      </c>
      <c r="F191" s="48">
        <v>113286550</v>
      </c>
      <c r="G191" s="48">
        <v>114800000</v>
      </c>
    </row>
    <row r="192" spans="1:7" ht="51">
      <c r="A192" s="63">
        <v>184</v>
      </c>
      <c r="B192" s="46" t="s">
        <v>371</v>
      </c>
      <c r="C192" s="46" t="s">
        <v>375</v>
      </c>
      <c r="D192" s="46" t="s">
        <v>0</v>
      </c>
      <c r="E192" s="47" t="s">
        <v>376</v>
      </c>
      <c r="F192" s="48">
        <v>113286550</v>
      </c>
      <c r="G192" s="48">
        <v>114800000</v>
      </c>
    </row>
    <row r="193" spans="1:7" ht="140.25">
      <c r="A193" s="63">
        <v>185</v>
      </c>
      <c r="B193" s="46" t="s">
        <v>371</v>
      </c>
      <c r="C193" s="46" t="s">
        <v>377</v>
      </c>
      <c r="D193" s="46" t="s">
        <v>0</v>
      </c>
      <c r="E193" s="47" t="s">
        <v>378</v>
      </c>
      <c r="F193" s="48">
        <v>71209000</v>
      </c>
      <c r="G193" s="48">
        <v>72654000</v>
      </c>
    </row>
    <row r="194" spans="1:7" ht="25.5">
      <c r="A194" s="63">
        <v>186</v>
      </c>
      <c r="B194" s="46" t="s">
        <v>371</v>
      </c>
      <c r="C194" s="46" t="s">
        <v>377</v>
      </c>
      <c r="D194" s="46" t="s">
        <v>284</v>
      </c>
      <c r="E194" s="47" t="s">
        <v>285</v>
      </c>
      <c r="F194" s="48">
        <v>71209000</v>
      </c>
      <c r="G194" s="48">
        <v>72654000</v>
      </c>
    </row>
    <row r="195" spans="1:7" s="62" customFormat="1" ht="140.25">
      <c r="A195" s="63">
        <v>187</v>
      </c>
      <c r="B195" s="46" t="s">
        <v>371</v>
      </c>
      <c r="C195" s="46" t="s">
        <v>379</v>
      </c>
      <c r="D195" s="46" t="s">
        <v>0</v>
      </c>
      <c r="E195" s="47" t="s">
        <v>380</v>
      </c>
      <c r="F195" s="48">
        <v>813000</v>
      </c>
      <c r="G195" s="48">
        <v>846000</v>
      </c>
    </row>
    <row r="196" spans="1:7" ht="25.5">
      <c r="A196" s="63">
        <v>188</v>
      </c>
      <c r="B196" s="46" t="s">
        <v>371</v>
      </c>
      <c r="C196" s="46" t="s">
        <v>379</v>
      </c>
      <c r="D196" s="46" t="s">
        <v>284</v>
      </c>
      <c r="E196" s="47" t="s">
        <v>285</v>
      </c>
      <c r="F196" s="48">
        <v>813000</v>
      </c>
      <c r="G196" s="48">
        <v>846000</v>
      </c>
    </row>
    <row r="197" spans="1:7" ht="76.5">
      <c r="A197" s="63">
        <v>189</v>
      </c>
      <c r="B197" s="46" t="s">
        <v>371</v>
      </c>
      <c r="C197" s="46" t="s">
        <v>381</v>
      </c>
      <c r="D197" s="46" t="s">
        <v>0</v>
      </c>
      <c r="E197" s="47" t="s">
        <v>382</v>
      </c>
      <c r="F197" s="48">
        <v>41264550</v>
      </c>
      <c r="G197" s="48">
        <v>41300000</v>
      </c>
    </row>
    <row r="198" spans="1:7" ht="25.5">
      <c r="A198" s="63">
        <v>190</v>
      </c>
      <c r="B198" s="46" t="s">
        <v>371</v>
      </c>
      <c r="C198" s="46" t="s">
        <v>381</v>
      </c>
      <c r="D198" s="46" t="s">
        <v>284</v>
      </c>
      <c r="E198" s="47" t="s">
        <v>285</v>
      </c>
      <c r="F198" s="48">
        <v>41264550</v>
      </c>
      <c r="G198" s="48">
        <v>41300000</v>
      </c>
    </row>
    <row r="199" spans="1:7">
      <c r="A199" s="63">
        <v>191</v>
      </c>
      <c r="B199" s="46" t="s">
        <v>387</v>
      </c>
      <c r="C199" s="46" t="s">
        <v>155</v>
      </c>
      <c r="D199" s="46" t="s">
        <v>0</v>
      </c>
      <c r="E199" s="47" t="s">
        <v>388</v>
      </c>
      <c r="F199" s="48">
        <v>115157800</v>
      </c>
      <c r="G199" s="48">
        <v>119689800</v>
      </c>
    </row>
    <row r="200" spans="1:7" ht="63.75" customHeight="1">
      <c r="A200" s="63">
        <v>192</v>
      </c>
      <c r="B200" s="46" t="s">
        <v>387</v>
      </c>
      <c r="C200" s="46" t="s">
        <v>373</v>
      </c>
      <c r="D200" s="46" t="s">
        <v>0</v>
      </c>
      <c r="E200" s="47" t="s">
        <v>374</v>
      </c>
      <c r="F200" s="48">
        <v>115157800</v>
      </c>
      <c r="G200" s="48">
        <v>119689800</v>
      </c>
    </row>
    <row r="201" spans="1:7" ht="38.25">
      <c r="A201" s="63">
        <v>193</v>
      </c>
      <c r="B201" s="46" t="s">
        <v>387</v>
      </c>
      <c r="C201" s="46" t="s">
        <v>389</v>
      </c>
      <c r="D201" s="46" t="s">
        <v>0</v>
      </c>
      <c r="E201" s="47" t="s">
        <v>390</v>
      </c>
      <c r="F201" s="48">
        <v>115157800</v>
      </c>
      <c r="G201" s="48">
        <v>119689800</v>
      </c>
    </row>
    <row r="202" spans="1:7" ht="242.25">
      <c r="A202" s="63">
        <v>194</v>
      </c>
      <c r="B202" s="46" t="s">
        <v>387</v>
      </c>
      <c r="C202" s="46" t="s">
        <v>391</v>
      </c>
      <c r="D202" s="46" t="s">
        <v>0</v>
      </c>
      <c r="E202" s="47" t="s">
        <v>392</v>
      </c>
      <c r="F202" s="48">
        <v>69670000</v>
      </c>
      <c r="G202" s="48">
        <v>70824000</v>
      </c>
    </row>
    <row r="203" spans="1:7" ht="25.5">
      <c r="A203" s="63">
        <v>195</v>
      </c>
      <c r="B203" s="46" t="s">
        <v>387</v>
      </c>
      <c r="C203" s="46" t="s">
        <v>391</v>
      </c>
      <c r="D203" s="46" t="s">
        <v>284</v>
      </c>
      <c r="E203" s="47" t="s">
        <v>285</v>
      </c>
      <c r="F203" s="48">
        <v>69670000</v>
      </c>
      <c r="G203" s="48">
        <v>70824000</v>
      </c>
    </row>
    <row r="204" spans="1:7" ht="242.25">
      <c r="A204" s="63">
        <v>196</v>
      </c>
      <c r="B204" s="46" t="s">
        <v>387</v>
      </c>
      <c r="C204" s="46" t="s">
        <v>393</v>
      </c>
      <c r="D204" s="46" t="s">
        <v>0</v>
      </c>
      <c r="E204" s="47" t="s">
        <v>394</v>
      </c>
      <c r="F204" s="48">
        <v>4305000</v>
      </c>
      <c r="G204" s="48">
        <v>4477000</v>
      </c>
    </row>
    <row r="205" spans="1:7" ht="244.5" customHeight="1">
      <c r="A205" s="63">
        <v>197</v>
      </c>
      <c r="B205" s="46" t="s">
        <v>387</v>
      </c>
      <c r="C205" s="46" t="s">
        <v>393</v>
      </c>
      <c r="D205" s="46" t="s">
        <v>284</v>
      </c>
      <c r="E205" s="47" t="s">
        <v>285</v>
      </c>
      <c r="F205" s="48">
        <v>4305000</v>
      </c>
      <c r="G205" s="48">
        <v>4477000</v>
      </c>
    </row>
    <row r="206" spans="1:7" ht="63.75">
      <c r="A206" s="63">
        <v>198</v>
      </c>
      <c r="B206" s="46" t="s">
        <v>387</v>
      </c>
      <c r="C206" s="46" t="s">
        <v>395</v>
      </c>
      <c r="D206" s="46" t="s">
        <v>0</v>
      </c>
      <c r="E206" s="47" t="s">
        <v>396</v>
      </c>
      <c r="F206" s="48">
        <v>9257000</v>
      </c>
      <c r="G206" s="48">
        <v>9625000</v>
      </c>
    </row>
    <row r="207" spans="1:7" ht="25.5">
      <c r="A207" s="63">
        <v>199</v>
      </c>
      <c r="B207" s="46" t="s">
        <v>387</v>
      </c>
      <c r="C207" s="46" t="s">
        <v>395</v>
      </c>
      <c r="D207" s="46" t="s">
        <v>284</v>
      </c>
      <c r="E207" s="47" t="s">
        <v>285</v>
      </c>
      <c r="F207" s="48">
        <v>9257000</v>
      </c>
      <c r="G207" s="48">
        <v>9625000</v>
      </c>
    </row>
    <row r="208" spans="1:7" ht="76.5">
      <c r="A208" s="63">
        <v>200</v>
      </c>
      <c r="B208" s="46" t="s">
        <v>387</v>
      </c>
      <c r="C208" s="46" t="s">
        <v>397</v>
      </c>
      <c r="D208" s="46" t="s">
        <v>0</v>
      </c>
      <c r="E208" s="47" t="s">
        <v>398</v>
      </c>
      <c r="F208" s="48">
        <v>440000</v>
      </c>
      <c r="G208" s="48">
        <v>440000</v>
      </c>
    </row>
    <row r="209" spans="1:7" ht="25.5">
      <c r="A209" s="63">
        <v>201</v>
      </c>
      <c r="B209" s="46" t="s">
        <v>387</v>
      </c>
      <c r="C209" s="46" t="s">
        <v>397</v>
      </c>
      <c r="D209" s="46" t="s">
        <v>284</v>
      </c>
      <c r="E209" s="47" t="s">
        <v>285</v>
      </c>
      <c r="F209" s="48">
        <v>440000</v>
      </c>
      <c r="G209" s="48">
        <v>440000</v>
      </c>
    </row>
    <row r="210" spans="1:7" ht="76.5">
      <c r="A210" s="63">
        <v>202</v>
      </c>
      <c r="B210" s="46" t="s">
        <v>387</v>
      </c>
      <c r="C210" s="46" t="s">
        <v>399</v>
      </c>
      <c r="D210" s="46" t="s">
        <v>0</v>
      </c>
      <c r="E210" s="47" t="s">
        <v>400</v>
      </c>
      <c r="F210" s="48">
        <v>19440000</v>
      </c>
      <c r="G210" s="48">
        <v>22100000</v>
      </c>
    </row>
    <row r="211" spans="1:7" ht="25.5">
      <c r="A211" s="63">
        <v>203</v>
      </c>
      <c r="B211" s="46" t="s">
        <v>387</v>
      </c>
      <c r="C211" s="46" t="s">
        <v>399</v>
      </c>
      <c r="D211" s="46" t="s">
        <v>284</v>
      </c>
      <c r="E211" s="47" t="s">
        <v>285</v>
      </c>
      <c r="F211" s="48">
        <v>19440000</v>
      </c>
      <c r="G211" s="48">
        <v>22100000</v>
      </c>
    </row>
    <row r="212" spans="1:7" ht="63.75">
      <c r="A212" s="63">
        <v>204</v>
      </c>
      <c r="B212" s="46" t="s">
        <v>387</v>
      </c>
      <c r="C212" s="46" t="s">
        <v>799</v>
      </c>
      <c r="D212" s="46" t="s">
        <v>0</v>
      </c>
      <c r="E212" s="47" t="s">
        <v>800</v>
      </c>
      <c r="F212" s="48">
        <v>5839000</v>
      </c>
      <c r="G212" s="48">
        <v>5839000</v>
      </c>
    </row>
    <row r="213" spans="1:7" ht="25.5">
      <c r="A213" s="63">
        <v>205</v>
      </c>
      <c r="B213" s="46" t="s">
        <v>387</v>
      </c>
      <c r="C213" s="46" t="s">
        <v>799</v>
      </c>
      <c r="D213" s="46" t="s">
        <v>284</v>
      </c>
      <c r="E213" s="47" t="s">
        <v>285</v>
      </c>
      <c r="F213" s="48">
        <v>5839000</v>
      </c>
      <c r="G213" s="48">
        <v>5839000</v>
      </c>
    </row>
    <row r="214" spans="1:7" ht="76.5">
      <c r="A214" s="63">
        <v>206</v>
      </c>
      <c r="B214" s="46" t="s">
        <v>387</v>
      </c>
      <c r="C214" s="46" t="s">
        <v>801</v>
      </c>
      <c r="D214" s="46" t="s">
        <v>0</v>
      </c>
      <c r="E214" s="47" t="s">
        <v>802</v>
      </c>
      <c r="F214" s="48">
        <v>6206800</v>
      </c>
      <c r="G214" s="48">
        <v>6384800</v>
      </c>
    </row>
    <row r="215" spans="1:7" ht="25.5">
      <c r="A215" s="63">
        <v>207</v>
      </c>
      <c r="B215" s="46" t="s">
        <v>387</v>
      </c>
      <c r="C215" s="46" t="s">
        <v>801</v>
      </c>
      <c r="D215" s="46" t="s">
        <v>284</v>
      </c>
      <c r="E215" s="47" t="s">
        <v>285</v>
      </c>
      <c r="F215" s="48">
        <v>6206800</v>
      </c>
      <c r="G215" s="48">
        <v>6384800</v>
      </c>
    </row>
    <row r="216" spans="1:7" ht="25.5">
      <c r="A216" s="63">
        <v>208</v>
      </c>
      <c r="B216" s="46" t="s">
        <v>403</v>
      </c>
      <c r="C216" s="46" t="s">
        <v>155</v>
      </c>
      <c r="D216" s="46" t="s">
        <v>0</v>
      </c>
      <c r="E216" s="47" t="s">
        <v>404</v>
      </c>
      <c r="F216" s="48">
        <v>36740000</v>
      </c>
      <c r="G216" s="48">
        <v>40900000</v>
      </c>
    </row>
    <row r="217" spans="1:7" ht="51">
      <c r="A217" s="63">
        <v>209</v>
      </c>
      <c r="B217" s="46" t="s">
        <v>403</v>
      </c>
      <c r="C217" s="46" t="s">
        <v>373</v>
      </c>
      <c r="D217" s="46" t="s">
        <v>0</v>
      </c>
      <c r="E217" s="47" t="s">
        <v>374</v>
      </c>
      <c r="F217" s="48">
        <v>36740000</v>
      </c>
      <c r="G217" s="48">
        <v>40900000</v>
      </c>
    </row>
    <row r="218" spans="1:7" ht="51">
      <c r="A218" s="63">
        <v>210</v>
      </c>
      <c r="B218" s="46" t="s">
        <v>403</v>
      </c>
      <c r="C218" s="46" t="s">
        <v>405</v>
      </c>
      <c r="D218" s="46" t="s">
        <v>0</v>
      </c>
      <c r="E218" s="47" t="s">
        <v>406</v>
      </c>
      <c r="F218" s="48">
        <v>36740000</v>
      </c>
      <c r="G218" s="48">
        <v>40900000</v>
      </c>
    </row>
    <row r="219" spans="1:7" ht="63.75">
      <c r="A219" s="63">
        <v>211</v>
      </c>
      <c r="B219" s="46" t="s">
        <v>403</v>
      </c>
      <c r="C219" s="46" t="s">
        <v>407</v>
      </c>
      <c r="D219" s="46" t="s">
        <v>0</v>
      </c>
      <c r="E219" s="47" t="s">
        <v>408</v>
      </c>
      <c r="F219" s="48">
        <v>36740000</v>
      </c>
      <c r="G219" s="48">
        <v>40900000</v>
      </c>
    </row>
    <row r="220" spans="1:7" ht="25.5">
      <c r="A220" s="63">
        <v>212</v>
      </c>
      <c r="B220" s="46" t="s">
        <v>403</v>
      </c>
      <c r="C220" s="46" t="s">
        <v>407</v>
      </c>
      <c r="D220" s="46" t="s">
        <v>284</v>
      </c>
      <c r="E220" s="47" t="s">
        <v>285</v>
      </c>
      <c r="F220" s="48">
        <v>36740000</v>
      </c>
      <c r="G220" s="48">
        <v>40900000</v>
      </c>
    </row>
    <row r="221" spans="1:7">
      <c r="A221" s="63">
        <v>213</v>
      </c>
      <c r="B221" s="46" t="s">
        <v>411</v>
      </c>
      <c r="C221" s="46" t="s">
        <v>155</v>
      </c>
      <c r="D221" s="46" t="s">
        <v>0</v>
      </c>
      <c r="E221" s="47" t="s">
        <v>412</v>
      </c>
      <c r="F221" s="48">
        <v>14828881</v>
      </c>
      <c r="G221" s="48">
        <v>15964281</v>
      </c>
    </row>
    <row r="222" spans="1:7" ht="51">
      <c r="A222" s="63">
        <v>214</v>
      </c>
      <c r="B222" s="46" t="s">
        <v>411</v>
      </c>
      <c r="C222" s="46" t="s">
        <v>373</v>
      </c>
      <c r="D222" s="46" t="s">
        <v>0</v>
      </c>
      <c r="E222" s="47" t="s">
        <v>374</v>
      </c>
      <c r="F222" s="48">
        <v>14828881</v>
      </c>
      <c r="G222" s="48">
        <v>15964281</v>
      </c>
    </row>
    <row r="223" spans="1:7" ht="38.25">
      <c r="A223" s="63">
        <v>215</v>
      </c>
      <c r="B223" s="46" t="s">
        <v>411</v>
      </c>
      <c r="C223" s="46" t="s">
        <v>389</v>
      </c>
      <c r="D223" s="46" t="s">
        <v>0</v>
      </c>
      <c r="E223" s="47" t="s">
        <v>390</v>
      </c>
      <c r="F223" s="48">
        <v>393200</v>
      </c>
      <c r="G223" s="48">
        <v>408900</v>
      </c>
    </row>
    <row r="224" spans="1:7" ht="153">
      <c r="A224" s="63">
        <v>216</v>
      </c>
      <c r="B224" s="46" t="s">
        <v>411</v>
      </c>
      <c r="C224" s="46" t="s">
        <v>413</v>
      </c>
      <c r="D224" s="46" t="s">
        <v>0</v>
      </c>
      <c r="E224" s="47" t="s">
        <v>414</v>
      </c>
      <c r="F224" s="48">
        <v>393200</v>
      </c>
      <c r="G224" s="48">
        <v>408900</v>
      </c>
    </row>
    <row r="225" spans="1:7" s="62" customFormat="1" ht="25.5">
      <c r="A225" s="63">
        <v>217</v>
      </c>
      <c r="B225" s="46" t="s">
        <v>411</v>
      </c>
      <c r="C225" s="46" t="s">
        <v>413</v>
      </c>
      <c r="D225" s="46" t="s">
        <v>284</v>
      </c>
      <c r="E225" s="47" t="s">
        <v>285</v>
      </c>
      <c r="F225" s="48">
        <v>393200</v>
      </c>
      <c r="G225" s="48">
        <v>408900</v>
      </c>
    </row>
    <row r="226" spans="1:7" ht="51">
      <c r="A226" s="63">
        <v>218</v>
      </c>
      <c r="B226" s="46" t="s">
        <v>411</v>
      </c>
      <c r="C226" s="46" t="s">
        <v>415</v>
      </c>
      <c r="D226" s="46" t="s">
        <v>0</v>
      </c>
      <c r="E226" s="47" t="s">
        <v>416</v>
      </c>
      <c r="F226" s="48">
        <v>6891400</v>
      </c>
      <c r="G226" s="48">
        <v>7231100</v>
      </c>
    </row>
    <row r="227" spans="1:7" ht="38.25">
      <c r="A227" s="63">
        <v>219</v>
      </c>
      <c r="B227" s="46" t="s">
        <v>411</v>
      </c>
      <c r="C227" s="46" t="s">
        <v>417</v>
      </c>
      <c r="D227" s="46" t="s">
        <v>0</v>
      </c>
      <c r="E227" s="47" t="s">
        <v>418</v>
      </c>
      <c r="F227" s="48">
        <v>3491400</v>
      </c>
      <c r="G227" s="48">
        <v>3631100</v>
      </c>
    </row>
    <row r="228" spans="1:7" ht="25.5">
      <c r="A228" s="63">
        <v>220</v>
      </c>
      <c r="B228" s="46" t="s">
        <v>411</v>
      </c>
      <c r="C228" s="46" t="s">
        <v>417</v>
      </c>
      <c r="D228" s="46" t="s">
        <v>284</v>
      </c>
      <c r="E228" s="47" t="s">
        <v>285</v>
      </c>
      <c r="F228" s="48">
        <v>3491400</v>
      </c>
      <c r="G228" s="48">
        <v>3631100</v>
      </c>
    </row>
    <row r="229" spans="1:7" ht="38.25">
      <c r="A229" s="63">
        <v>221</v>
      </c>
      <c r="B229" s="46" t="s">
        <v>411</v>
      </c>
      <c r="C229" s="46" t="s">
        <v>419</v>
      </c>
      <c r="D229" s="46" t="s">
        <v>0</v>
      </c>
      <c r="E229" s="47" t="s">
        <v>418</v>
      </c>
      <c r="F229" s="48">
        <v>3400000</v>
      </c>
      <c r="G229" s="48">
        <v>3600000</v>
      </c>
    </row>
    <row r="230" spans="1:7" ht="25.5">
      <c r="A230" s="63">
        <v>222</v>
      </c>
      <c r="B230" s="46" t="s">
        <v>411</v>
      </c>
      <c r="C230" s="46" t="s">
        <v>419</v>
      </c>
      <c r="D230" s="46" t="s">
        <v>284</v>
      </c>
      <c r="E230" s="47" t="s">
        <v>285</v>
      </c>
      <c r="F230" s="48">
        <v>3400000</v>
      </c>
      <c r="G230" s="48">
        <v>3600000</v>
      </c>
    </row>
    <row r="231" spans="1:7" s="62" customFormat="1" ht="38.25">
      <c r="A231" s="63">
        <v>223</v>
      </c>
      <c r="B231" s="46" t="s">
        <v>411</v>
      </c>
      <c r="C231" s="46" t="s">
        <v>420</v>
      </c>
      <c r="D231" s="46" t="s">
        <v>0</v>
      </c>
      <c r="E231" s="47" t="s">
        <v>952</v>
      </c>
      <c r="F231" s="48">
        <v>7544281</v>
      </c>
      <c r="G231" s="48">
        <v>8324281</v>
      </c>
    </row>
    <row r="232" spans="1:7" ht="51">
      <c r="A232" s="63">
        <v>224</v>
      </c>
      <c r="B232" s="46" t="s">
        <v>411</v>
      </c>
      <c r="C232" s="46" t="s">
        <v>421</v>
      </c>
      <c r="D232" s="46" t="s">
        <v>0</v>
      </c>
      <c r="E232" s="47" t="s">
        <v>422</v>
      </c>
      <c r="F232" s="48">
        <v>6820000</v>
      </c>
      <c r="G232" s="48">
        <v>7600000</v>
      </c>
    </row>
    <row r="233" spans="1:7" ht="25.5">
      <c r="A233" s="63">
        <v>225</v>
      </c>
      <c r="B233" s="46" t="s">
        <v>411</v>
      </c>
      <c r="C233" s="46" t="s">
        <v>421</v>
      </c>
      <c r="D233" s="46" t="s">
        <v>284</v>
      </c>
      <c r="E233" s="47" t="s">
        <v>285</v>
      </c>
      <c r="F233" s="48">
        <v>6820000</v>
      </c>
      <c r="G233" s="48">
        <v>7600000</v>
      </c>
    </row>
    <row r="234" spans="1:7" ht="25.5">
      <c r="A234" s="63">
        <v>226</v>
      </c>
      <c r="B234" s="46" t="s">
        <v>411</v>
      </c>
      <c r="C234" s="46" t="s">
        <v>423</v>
      </c>
      <c r="D234" s="46" t="s">
        <v>0</v>
      </c>
      <c r="E234" s="47" t="s">
        <v>424</v>
      </c>
      <c r="F234" s="48">
        <v>484281</v>
      </c>
      <c r="G234" s="48">
        <v>484281</v>
      </c>
    </row>
    <row r="235" spans="1:7" ht="25.5">
      <c r="A235" s="63">
        <v>227</v>
      </c>
      <c r="B235" s="46" t="s">
        <v>411</v>
      </c>
      <c r="C235" s="46" t="s">
        <v>423</v>
      </c>
      <c r="D235" s="46" t="s">
        <v>284</v>
      </c>
      <c r="E235" s="47" t="s">
        <v>285</v>
      </c>
      <c r="F235" s="48">
        <v>484281</v>
      </c>
      <c r="G235" s="48">
        <v>484281</v>
      </c>
    </row>
    <row r="236" spans="1:7" ht="102">
      <c r="A236" s="63">
        <v>228</v>
      </c>
      <c r="B236" s="46" t="s">
        <v>411</v>
      </c>
      <c r="C236" s="46" t="s">
        <v>425</v>
      </c>
      <c r="D236" s="46" t="s">
        <v>0</v>
      </c>
      <c r="E236" s="47" t="s">
        <v>426</v>
      </c>
      <c r="F236" s="48">
        <v>50000</v>
      </c>
      <c r="G236" s="48">
        <v>50000</v>
      </c>
    </row>
    <row r="237" spans="1:7" s="62" customFormat="1" ht="25.5">
      <c r="A237" s="63">
        <v>229</v>
      </c>
      <c r="B237" s="46" t="s">
        <v>411</v>
      </c>
      <c r="C237" s="46" t="s">
        <v>425</v>
      </c>
      <c r="D237" s="46" t="s">
        <v>284</v>
      </c>
      <c r="E237" s="47" t="s">
        <v>285</v>
      </c>
      <c r="F237" s="48">
        <v>50000</v>
      </c>
      <c r="G237" s="48">
        <v>50000</v>
      </c>
    </row>
    <row r="238" spans="1:7" ht="51">
      <c r="A238" s="63">
        <v>230</v>
      </c>
      <c r="B238" s="46" t="s">
        <v>411</v>
      </c>
      <c r="C238" s="46" t="s">
        <v>427</v>
      </c>
      <c r="D238" s="46" t="s">
        <v>0</v>
      </c>
      <c r="E238" s="47" t="s">
        <v>428</v>
      </c>
      <c r="F238" s="48">
        <v>50000</v>
      </c>
      <c r="G238" s="48">
        <v>50000</v>
      </c>
    </row>
    <row r="239" spans="1:7" ht="25.5">
      <c r="A239" s="63">
        <v>231</v>
      </c>
      <c r="B239" s="46" t="s">
        <v>411</v>
      </c>
      <c r="C239" s="46" t="s">
        <v>427</v>
      </c>
      <c r="D239" s="46" t="s">
        <v>284</v>
      </c>
      <c r="E239" s="47" t="s">
        <v>285</v>
      </c>
      <c r="F239" s="48">
        <v>50000</v>
      </c>
      <c r="G239" s="48">
        <v>50000</v>
      </c>
    </row>
    <row r="240" spans="1:7" ht="63.75">
      <c r="A240" s="63">
        <v>232</v>
      </c>
      <c r="B240" s="46" t="s">
        <v>411</v>
      </c>
      <c r="C240" s="46" t="s">
        <v>765</v>
      </c>
      <c r="D240" s="46" t="s">
        <v>0</v>
      </c>
      <c r="E240" s="47" t="s">
        <v>433</v>
      </c>
      <c r="F240" s="48">
        <v>140000</v>
      </c>
      <c r="G240" s="48">
        <v>140000</v>
      </c>
    </row>
    <row r="241" spans="1:7" ht="51">
      <c r="A241" s="63">
        <v>233</v>
      </c>
      <c r="B241" s="46" t="s">
        <v>411</v>
      </c>
      <c r="C241" s="46" t="s">
        <v>765</v>
      </c>
      <c r="D241" s="46" t="s">
        <v>2</v>
      </c>
      <c r="E241" s="47" t="s">
        <v>168</v>
      </c>
      <c r="F241" s="48">
        <v>140000</v>
      </c>
      <c r="G241" s="48">
        <v>140000</v>
      </c>
    </row>
    <row r="242" spans="1:7" ht="25.5">
      <c r="A242" s="63">
        <v>234</v>
      </c>
      <c r="B242" s="46" t="s">
        <v>434</v>
      </c>
      <c r="C242" s="46" t="s">
        <v>155</v>
      </c>
      <c r="D242" s="46" t="s">
        <v>0</v>
      </c>
      <c r="E242" s="47" t="s">
        <v>435</v>
      </c>
      <c r="F242" s="48">
        <v>12877000</v>
      </c>
      <c r="G242" s="48">
        <v>14148800</v>
      </c>
    </row>
    <row r="243" spans="1:7" ht="51">
      <c r="A243" s="63">
        <v>235</v>
      </c>
      <c r="B243" s="46" t="s">
        <v>434</v>
      </c>
      <c r="C243" s="46" t="s">
        <v>373</v>
      </c>
      <c r="D243" s="46" t="s">
        <v>0</v>
      </c>
      <c r="E243" s="47" t="s">
        <v>374</v>
      </c>
      <c r="F243" s="48">
        <v>47000</v>
      </c>
      <c r="G243" s="48">
        <v>48800</v>
      </c>
    </row>
    <row r="244" spans="1:7" ht="38.25">
      <c r="A244" s="63">
        <v>236</v>
      </c>
      <c r="B244" s="46" t="s">
        <v>434</v>
      </c>
      <c r="C244" s="46" t="s">
        <v>389</v>
      </c>
      <c r="D244" s="46" t="s">
        <v>0</v>
      </c>
      <c r="E244" s="47" t="s">
        <v>390</v>
      </c>
      <c r="F244" s="48">
        <v>47000</v>
      </c>
      <c r="G244" s="48">
        <v>48800</v>
      </c>
    </row>
    <row r="245" spans="1:7" ht="153">
      <c r="A245" s="63">
        <v>237</v>
      </c>
      <c r="B245" s="46" t="s">
        <v>434</v>
      </c>
      <c r="C245" s="46" t="s">
        <v>815</v>
      </c>
      <c r="D245" s="46" t="s">
        <v>0</v>
      </c>
      <c r="E245" s="47" t="s">
        <v>816</v>
      </c>
      <c r="F245" s="48">
        <v>23400</v>
      </c>
      <c r="G245" s="48">
        <v>24300</v>
      </c>
    </row>
    <row r="246" spans="1:7" ht="25.5">
      <c r="A246" s="63">
        <v>238</v>
      </c>
      <c r="B246" s="46" t="s">
        <v>434</v>
      </c>
      <c r="C246" s="46" t="s">
        <v>815</v>
      </c>
      <c r="D246" s="46" t="s">
        <v>284</v>
      </c>
      <c r="E246" s="47" t="s">
        <v>285</v>
      </c>
      <c r="F246" s="48">
        <v>23400</v>
      </c>
      <c r="G246" s="48">
        <v>24300</v>
      </c>
    </row>
    <row r="247" spans="1:7" ht="153">
      <c r="A247" s="63">
        <v>239</v>
      </c>
      <c r="B247" s="46" t="s">
        <v>434</v>
      </c>
      <c r="C247" s="46" t="s">
        <v>413</v>
      </c>
      <c r="D247" s="46" t="s">
        <v>0</v>
      </c>
      <c r="E247" s="47" t="s">
        <v>414</v>
      </c>
      <c r="F247" s="48">
        <v>23600</v>
      </c>
      <c r="G247" s="48">
        <v>24500</v>
      </c>
    </row>
    <row r="248" spans="1:7" ht="25.5">
      <c r="A248" s="63">
        <v>240</v>
      </c>
      <c r="B248" s="46" t="s">
        <v>434</v>
      </c>
      <c r="C248" s="46" t="s">
        <v>413</v>
      </c>
      <c r="D248" s="46" t="s">
        <v>284</v>
      </c>
      <c r="E248" s="47" t="s">
        <v>285</v>
      </c>
      <c r="F248" s="48">
        <v>23600</v>
      </c>
      <c r="G248" s="48">
        <v>24500</v>
      </c>
    </row>
    <row r="249" spans="1:7" ht="25.5">
      <c r="A249" s="63">
        <v>241</v>
      </c>
      <c r="B249" s="46" t="s">
        <v>434</v>
      </c>
      <c r="C249" s="46" t="s">
        <v>159</v>
      </c>
      <c r="D249" s="46" t="s">
        <v>0</v>
      </c>
      <c r="E249" s="47" t="s">
        <v>160</v>
      </c>
      <c r="F249" s="48">
        <v>12830000</v>
      </c>
      <c r="G249" s="48">
        <v>14100000</v>
      </c>
    </row>
    <row r="250" spans="1:7" ht="25.5">
      <c r="A250" s="63">
        <v>242</v>
      </c>
      <c r="B250" s="46" t="s">
        <v>434</v>
      </c>
      <c r="C250" s="46" t="s">
        <v>211</v>
      </c>
      <c r="D250" s="46" t="s">
        <v>0</v>
      </c>
      <c r="E250" s="47" t="s">
        <v>212</v>
      </c>
      <c r="F250" s="48">
        <v>12830000</v>
      </c>
      <c r="G250" s="48">
        <v>14100000</v>
      </c>
    </row>
    <row r="251" spans="1:7" ht="25.5">
      <c r="A251" s="63">
        <v>243</v>
      </c>
      <c r="B251" s="46" t="s">
        <v>434</v>
      </c>
      <c r="C251" s="46" t="s">
        <v>211</v>
      </c>
      <c r="D251" s="46" t="s">
        <v>3</v>
      </c>
      <c r="E251" s="47" t="s">
        <v>213</v>
      </c>
      <c r="F251" s="48">
        <v>12250000</v>
      </c>
      <c r="G251" s="48">
        <v>13470000</v>
      </c>
    </row>
    <row r="252" spans="1:7" ht="51">
      <c r="A252" s="63">
        <v>244</v>
      </c>
      <c r="B252" s="46" t="s">
        <v>434</v>
      </c>
      <c r="C252" s="46" t="s">
        <v>211</v>
      </c>
      <c r="D252" s="46" t="s">
        <v>2</v>
      </c>
      <c r="E252" s="47" t="s">
        <v>168</v>
      </c>
      <c r="F252" s="48">
        <v>580000</v>
      </c>
      <c r="G252" s="48">
        <v>630000</v>
      </c>
    </row>
    <row r="253" spans="1:7" s="62" customFormat="1" ht="25.5">
      <c r="A253" s="63">
        <v>245</v>
      </c>
      <c r="B253" s="56" t="s">
        <v>436</v>
      </c>
      <c r="C253" s="56" t="s">
        <v>155</v>
      </c>
      <c r="D253" s="56" t="s">
        <v>0</v>
      </c>
      <c r="E253" s="53" t="s">
        <v>437</v>
      </c>
      <c r="F253" s="54">
        <v>159720584.28999999</v>
      </c>
      <c r="G253" s="54">
        <v>38210000</v>
      </c>
    </row>
    <row r="254" spans="1:7">
      <c r="A254" s="63">
        <v>246</v>
      </c>
      <c r="B254" s="46" t="s">
        <v>438</v>
      </c>
      <c r="C254" s="46" t="s">
        <v>155</v>
      </c>
      <c r="D254" s="46" t="s">
        <v>0</v>
      </c>
      <c r="E254" s="47" t="s">
        <v>439</v>
      </c>
      <c r="F254" s="48">
        <v>152120584.28999999</v>
      </c>
      <c r="G254" s="48">
        <v>29910000</v>
      </c>
    </row>
    <row r="255" spans="1:7" ht="76.5">
      <c r="A255" s="63">
        <v>247</v>
      </c>
      <c r="B255" s="46" t="s">
        <v>438</v>
      </c>
      <c r="C255" s="46" t="s">
        <v>278</v>
      </c>
      <c r="D255" s="46" t="s">
        <v>0</v>
      </c>
      <c r="E255" s="47" t="s">
        <v>279</v>
      </c>
      <c r="F255" s="48">
        <v>125090584.29000001</v>
      </c>
      <c r="G255" s="48">
        <v>0</v>
      </c>
    </row>
    <row r="256" spans="1:7" ht="38.25">
      <c r="A256" s="63">
        <v>248</v>
      </c>
      <c r="B256" s="46" t="s">
        <v>438</v>
      </c>
      <c r="C256" s="46" t="s">
        <v>440</v>
      </c>
      <c r="D256" s="46" t="s">
        <v>0</v>
      </c>
      <c r="E256" s="47" t="s">
        <v>441</v>
      </c>
      <c r="F256" s="48">
        <v>125090584.29000001</v>
      </c>
      <c r="G256" s="48">
        <v>0</v>
      </c>
    </row>
    <row r="257" spans="1:7" ht="114.75">
      <c r="A257" s="63">
        <v>249</v>
      </c>
      <c r="B257" s="46" t="s">
        <v>438</v>
      </c>
      <c r="C257" s="46" t="s">
        <v>444</v>
      </c>
      <c r="D257" s="46" t="s">
        <v>0</v>
      </c>
      <c r="E257" s="47" t="s">
        <v>445</v>
      </c>
      <c r="F257" s="48">
        <v>32664800</v>
      </c>
      <c r="G257" s="48">
        <v>0</v>
      </c>
    </row>
    <row r="258" spans="1:7">
      <c r="A258" s="63">
        <v>250</v>
      </c>
      <c r="B258" s="46" t="s">
        <v>438</v>
      </c>
      <c r="C258" s="46" t="s">
        <v>444</v>
      </c>
      <c r="D258" s="46" t="s">
        <v>288</v>
      </c>
      <c r="E258" s="47" t="s">
        <v>289</v>
      </c>
      <c r="F258" s="48">
        <v>32664800</v>
      </c>
      <c r="G258" s="48">
        <v>0</v>
      </c>
    </row>
    <row r="259" spans="1:7" ht="89.25">
      <c r="A259" s="63">
        <v>251</v>
      </c>
      <c r="B259" s="46" t="s">
        <v>438</v>
      </c>
      <c r="C259" s="46" t="s">
        <v>446</v>
      </c>
      <c r="D259" s="46" t="s">
        <v>0</v>
      </c>
      <c r="E259" s="47" t="s">
        <v>447</v>
      </c>
      <c r="F259" s="48">
        <v>25767000</v>
      </c>
      <c r="G259" s="48">
        <v>0</v>
      </c>
    </row>
    <row r="260" spans="1:7">
      <c r="A260" s="63">
        <v>252</v>
      </c>
      <c r="B260" s="46" t="s">
        <v>438</v>
      </c>
      <c r="C260" s="46" t="s">
        <v>446</v>
      </c>
      <c r="D260" s="46" t="s">
        <v>288</v>
      </c>
      <c r="E260" s="47" t="s">
        <v>289</v>
      </c>
      <c r="F260" s="48">
        <v>25767000</v>
      </c>
      <c r="G260" s="48">
        <v>0</v>
      </c>
    </row>
    <row r="261" spans="1:7" ht="114.75">
      <c r="A261" s="63">
        <v>253</v>
      </c>
      <c r="B261" s="46" t="s">
        <v>438</v>
      </c>
      <c r="C261" s="46" t="s">
        <v>954</v>
      </c>
      <c r="D261" s="46" t="s">
        <v>0</v>
      </c>
      <c r="E261" s="47" t="s">
        <v>955</v>
      </c>
      <c r="F261" s="48">
        <v>63029354.289999999</v>
      </c>
      <c r="G261" s="48">
        <v>0</v>
      </c>
    </row>
    <row r="262" spans="1:7">
      <c r="A262" s="63">
        <v>254</v>
      </c>
      <c r="B262" s="46" t="s">
        <v>438</v>
      </c>
      <c r="C262" s="46" t="s">
        <v>954</v>
      </c>
      <c r="D262" s="46" t="s">
        <v>288</v>
      </c>
      <c r="E262" s="47" t="s">
        <v>289</v>
      </c>
      <c r="F262" s="48">
        <v>63029354.289999999</v>
      </c>
      <c r="G262" s="48">
        <v>0</v>
      </c>
    </row>
    <row r="263" spans="1:7" ht="89.25">
      <c r="A263" s="63">
        <v>255</v>
      </c>
      <c r="B263" s="46" t="s">
        <v>438</v>
      </c>
      <c r="C263" s="46" t="s">
        <v>448</v>
      </c>
      <c r="D263" s="46" t="s">
        <v>0</v>
      </c>
      <c r="E263" s="47" t="s">
        <v>449</v>
      </c>
      <c r="F263" s="48">
        <v>3629430</v>
      </c>
      <c r="G263" s="48">
        <v>0</v>
      </c>
    </row>
    <row r="264" spans="1:7">
      <c r="A264" s="63">
        <v>256</v>
      </c>
      <c r="B264" s="46" t="s">
        <v>438</v>
      </c>
      <c r="C264" s="46" t="s">
        <v>448</v>
      </c>
      <c r="D264" s="46" t="s">
        <v>288</v>
      </c>
      <c r="E264" s="47" t="s">
        <v>289</v>
      </c>
      <c r="F264" s="48">
        <v>3629430</v>
      </c>
      <c r="G264" s="48">
        <v>0</v>
      </c>
    </row>
    <row r="265" spans="1:7" ht="63.75">
      <c r="A265" s="63">
        <v>257</v>
      </c>
      <c r="B265" s="46" t="s">
        <v>438</v>
      </c>
      <c r="C265" s="46" t="s">
        <v>431</v>
      </c>
      <c r="D265" s="46" t="s">
        <v>0</v>
      </c>
      <c r="E265" s="47" t="s">
        <v>432</v>
      </c>
      <c r="F265" s="48">
        <v>27030000</v>
      </c>
      <c r="G265" s="48">
        <v>29910000</v>
      </c>
    </row>
    <row r="266" spans="1:7" ht="38.25">
      <c r="A266" s="63">
        <v>258</v>
      </c>
      <c r="B266" s="46" t="s">
        <v>438</v>
      </c>
      <c r="C266" s="46" t="s">
        <v>450</v>
      </c>
      <c r="D266" s="46" t="s">
        <v>0</v>
      </c>
      <c r="E266" s="47" t="s">
        <v>953</v>
      </c>
      <c r="F266" s="48">
        <v>27030000</v>
      </c>
      <c r="G266" s="48">
        <v>29910000</v>
      </c>
    </row>
    <row r="267" spans="1:7" ht="63.75">
      <c r="A267" s="63">
        <v>259</v>
      </c>
      <c r="B267" s="46" t="s">
        <v>438</v>
      </c>
      <c r="C267" s="46" t="s">
        <v>451</v>
      </c>
      <c r="D267" s="46" t="s">
        <v>0</v>
      </c>
      <c r="E267" s="47" t="s">
        <v>452</v>
      </c>
      <c r="F267" s="48">
        <v>6820000</v>
      </c>
      <c r="G267" s="48">
        <v>7600000</v>
      </c>
    </row>
    <row r="268" spans="1:7" ht="25.5">
      <c r="A268" s="63">
        <v>260</v>
      </c>
      <c r="B268" s="46" t="s">
        <v>438</v>
      </c>
      <c r="C268" s="46" t="s">
        <v>451</v>
      </c>
      <c r="D268" s="46" t="s">
        <v>284</v>
      </c>
      <c r="E268" s="47" t="s">
        <v>285</v>
      </c>
      <c r="F268" s="48">
        <v>6820000</v>
      </c>
      <c r="G268" s="48">
        <v>7600000</v>
      </c>
    </row>
    <row r="269" spans="1:7" ht="38.25">
      <c r="A269" s="63">
        <v>261</v>
      </c>
      <c r="B269" s="46" t="s">
        <v>438</v>
      </c>
      <c r="C269" s="46" t="s">
        <v>453</v>
      </c>
      <c r="D269" s="46" t="s">
        <v>0</v>
      </c>
      <c r="E269" s="47" t="s">
        <v>454</v>
      </c>
      <c r="F269" s="48">
        <v>18300000</v>
      </c>
      <c r="G269" s="48">
        <v>20400000</v>
      </c>
    </row>
    <row r="270" spans="1:7" ht="25.5">
      <c r="A270" s="63">
        <v>262</v>
      </c>
      <c r="B270" s="46" t="s">
        <v>438</v>
      </c>
      <c r="C270" s="46" t="s">
        <v>453</v>
      </c>
      <c r="D270" s="46" t="s">
        <v>284</v>
      </c>
      <c r="E270" s="47" t="s">
        <v>285</v>
      </c>
      <c r="F270" s="48">
        <v>18300000</v>
      </c>
      <c r="G270" s="48">
        <v>20400000</v>
      </c>
    </row>
    <row r="271" spans="1:7" ht="25.5">
      <c r="A271" s="63">
        <v>263</v>
      </c>
      <c r="B271" s="46" t="s">
        <v>438</v>
      </c>
      <c r="C271" s="46" t="s">
        <v>457</v>
      </c>
      <c r="D271" s="46" t="s">
        <v>0</v>
      </c>
      <c r="E271" s="47" t="s">
        <v>458</v>
      </c>
      <c r="F271" s="48">
        <v>1910000</v>
      </c>
      <c r="G271" s="48">
        <v>1910000</v>
      </c>
    </row>
    <row r="272" spans="1:7" ht="51">
      <c r="A272" s="63">
        <v>264</v>
      </c>
      <c r="B272" s="46" t="s">
        <v>438</v>
      </c>
      <c r="C272" s="46" t="s">
        <v>457</v>
      </c>
      <c r="D272" s="46" t="s">
        <v>2</v>
      </c>
      <c r="E272" s="47" t="s">
        <v>168</v>
      </c>
      <c r="F272" s="48">
        <v>1910000</v>
      </c>
      <c r="G272" s="48">
        <v>1910000</v>
      </c>
    </row>
    <row r="273" spans="1:7" ht="25.5">
      <c r="A273" s="63">
        <v>265</v>
      </c>
      <c r="B273" s="46" t="s">
        <v>459</v>
      </c>
      <c r="C273" s="46" t="s">
        <v>155</v>
      </c>
      <c r="D273" s="46" t="s">
        <v>0</v>
      </c>
      <c r="E273" s="47" t="s">
        <v>460</v>
      </c>
      <c r="F273" s="48">
        <v>7600000</v>
      </c>
      <c r="G273" s="48">
        <v>8300000</v>
      </c>
    </row>
    <row r="274" spans="1:7" ht="25.5">
      <c r="A274" s="63">
        <v>266</v>
      </c>
      <c r="B274" s="46" t="s">
        <v>459</v>
      </c>
      <c r="C274" s="46" t="s">
        <v>159</v>
      </c>
      <c r="D274" s="46" t="s">
        <v>0</v>
      </c>
      <c r="E274" s="47" t="s">
        <v>160</v>
      </c>
      <c r="F274" s="48">
        <v>7600000</v>
      </c>
      <c r="G274" s="48">
        <v>8300000</v>
      </c>
    </row>
    <row r="275" spans="1:7" ht="25.5">
      <c r="A275" s="63">
        <v>267</v>
      </c>
      <c r="B275" s="46" t="s">
        <v>459</v>
      </c>
      <c r="C275" s="46" t="s">
        <v>211</v>
      </c>
      <c r="D275" s="46" t="s">
        <v>0</v>
      </c>
      <c r="E275" s="47" t="s">
        <v>212</v>
      </c>
      <c r="F275" s="48">
        <v>7600000</v>
      </c>
      <c r="G275" s="48">
        <v>8300000</v>
      </c>
    </row>
    <row r="276" spans="1:7" ht="25.5">
      <c r="A276" s="63">
        <v>268</v>
      </c>
      <c r="B276" s="46" t="s">
        <v>459</v>
      </c>
      <c r="C276" s="46" t="s">
        <v>211</v>
      </c>
      <c r="D276" s="46" t="s">
        <v>3</v>
      </c>
      <c r="E276" s="47" t="s">
        <v>213</v>
      </c>
      <c r="F276" s="48">
        <v>7600000</v>
      </c>
      <c r="G276" s="48">
        <v>8300000</v>
      </c>
    </row>
    <row r="277" spans="1:7" s="62" customFormat="1">
      <c r="A277" s="63">
        <v>269</v>
      </c>
      <c r="B277" s="56" t="s">
        <v>461</v>
      </c>
      <c r="C277" s="56" t="s">
        <v>155</v>
      </c>
      <c r="D277" s="56" t="s">
        <v>0</v>
      </c>
      <c r="E277" s="53" t="s">
        <v>462</v>
      </c>
      <c r="F277" s="54">
        <v>37948440</v>
      </c>
      <c r="G277" s="54">
        <v>38934440</v>
      </c>
    </row>
    <row r="278" spans="1:7" ht="25.5">
      <c r="A278" s="63">
        <v>270</v>
      </c>
      <c r="B278" s="46" t="s">
        <v>463</v>
      </c>
      <c r="C278" s="46" t="s">
        <v>155</v>
      </c>
      <c r="D278" s="46" t="s">
        <v>0</v>
      </c>
      <c r="E278" s="47" t="s">
        <v>464</v>
      </c>
      <c r="F278" s="48">
        <v>34119660</v>
      </c>
      <c r="G278" s="48">
        <v>35105660</v>
      </c>
    </row>
    <row r="279" spans="1:7" ht="63.75">
      <c r="A279" s="63">
        <v>271</v>
      </c>
      <c r="B279" s="46" t="s">
        <v>463</v>
      </c>
      <c r="C279" s="46" t="s">
        <v>191</v>
      </c>
      <c r="D279" s="46" t="s">
        <v>0</v>
      </c>
      <c r="E279" s="47" t="s">
        <v>192</v>
      </c>
      <c r="F279" s="48">
        <v>62640</v>
      </c>
      <c r="G279" s="48">
        <v>62640</v>
      </c>
    </row>
    <row r="280" spans="1:7" ht="51">
      <c r="A280" s="63">
        <v>272</v>
      </c>
      <c r="B280" s="46" t="s">
        <v>463</v>
      </c>
      <c r="C280" s="46" t="s">
        <v>465</v>
      </c>
      <c r="D280" s="46" t="s">
        <v>0</v>
      </c>
      <c r="E280" s="47" t="s">
        <v>466</v>
      </c>
      <c r="F280" s="48">
        <v>62640</v>
      </c>
      <c r="G280" s="48">
        <v>62640</v>
      </c>
    </row>
    <row r="281" spans="1:7" ht="51">
      <c r="A281" s="63">
        <v>273</v>
      </c>
      <c r="B281" s="46" t="s">
        <v>463</v>
      </c>
      <c r="C281" s="46" t="s">
        <v>467</v>
      </c>
      <c r="D281" s="46" t="s">
        <v>0</v>
      </c>
      <c r="E281" s="47" t="s">
        <v>468</v>
      </c>
      <c r="F281" s="48">
        <v>15660</v>
      </c>
      <c r="G281" s="48">
        <v>15660</v>
      </c>
    </row>
    <row r="282" spans="1:7" ht="38.25">
      <c r="A282" s="63">
        <v>274</v>
      </c>
      <c r="B282" s="46" t="s">
        <v>463</v>
      </c>
      <c r="C282" s="46" t="s">
        <v>467</v>
      </c>
      <c r="D282" s="46" t="s">
        <v>218</v>
      </c>
      <c r="E282" s="47" t="s">
        <v>219</v>
      </c>
      <c r="F282" s="48">
        <v>15660</v>
      </c>
      <c r="G282" s="48">
        <v>15660</v>
      </c>
    </row>
    <row r="283" spans="1:7" ht="63.75">
      <c r="A283" s="63">
        <v>275</v>
      </c>
      <c r="B283" s="46" t="s">
        <v>463</v>
      </c>
      <c r="C283" s="46" t="s">
        <v>469</v>
      </c>
      <c r="D283" s="46" t="s">
        <v>0</v>
      </c>
      <c r="E283" s="47" t="s">
        <v>470</v>
      </c>
      <c r="F283" s="48">
        <v>46980</v>
      </c>
      <c r="G283" s="48">
        <v>46980</v>
      </c>
    </row>
    <row r="284" spans="1:7" ht="38.25">
      <c r="A284" s="63">
        <v>276</v>
      </c>
      <c r="B284" s="46" t="s">
        <v>463</v>
      </c>
      <c r="C284" s="46" t="s">
        <v>469</v>
      </c>
      <c r="D284" s="46" t="s">
        <v>218</v>
      </c>
      <c r="E284" s="47" t="s">
        <v>219</v>
      </c>
      <c r="F284" s="48">
        <v>46980</v>
      </c>
      <c r="G284" s="48">
        <v>46980</v>
      </c>
    </row>
    <row r="285" spans="1:7" ht="76.5">
      <c r="A285" s="63">
        <v>277</v>
      </c>
      <c r="B285" s="46" t="s">
        <v>463</v>
      </c>
      <c r="C285" s="46" t="s">
        <v>278</v>
      </c>
      <c r="D285" s="46" t="s">
        <v>0</v>
      </c>
      <c r="E285" s="47" t="s">
        <v>279</v>
      </c>
      <c r="F285" s="48">
        <v>34057020</v>
      </c>
      <c r="G285" s="48">
        <v>35043020</v>
      </c>
    </row>
    <row r="286" spans="1:7" ht="51">
      <c r="A286" s="63">
        <v>278</v>
      </c>
      <c r="B286" s="46" t="s">
        <v>463</v>
      </c>
      <c r="C286" s="46" t="s">
        <v>471</v>
      </c>
      <c r="D286" s="46" t="s">
        <v>0</v>
      </c>
      <c r="E286" s="47" t="s">
        <v>472</v>
      </c>
      <c r="F286" s="48">
        <v>34057020</v>
      </c>
      <c r="G286" s="48">
        <v>35043020</v>
      </c>
    </row>
    <row r="287" spans="1:7" ht="229.5">
      <c r="A287" s="63">
        <v>279</v>
      </c>
      <c r="B287" s="46" t="s">
        <v>463</v>
      </c>
      <c r="C287" s="46" t="s">
        <v>473</v>
      </c>
      <c r="D287" s="46" t="s">
        <v>0</v>
      </c>
      <c r="E287" s="47" t="s">
        <v>474</v>
      </c>
      <c r="F287" s="48">
        <v>14156720</v>
      </c>
      <c r="G287" s="48">
        <v>14753920</v>
      </c>
    </row>
    <row r="288" spans="1:7" ht="51">
      <c r="A288" s="63">
        <v>280</v>
      </c>
      <c r="B288" s="46" t="s">
        <v>463</v>
      </c>
      <c r="C288" s="46" t="s">
        <v>473</v>
      </c>
      <c r="D288" s="46" t="s">
        <v>2</v>
      </c>
      <c r="E288" s="47" t="s">
        <v>168</v>
      </c>
      <c r="F288" s="48">
        <v>70000</v>
      </c>
      <c r="G288" s="48">
        <v>70000</v>
      </c>
    </row>
    <row r="289" spans="1:7" ht="38.25">
      <c r="A289" s="63">
        <v>281</v>
      </c>
      <c r="B289" s="46" t="s">
        <v>463</v>
      </c>
      <c r="C289" s="46" t="s">
        <v>473</v>
      </c>
      <c r="D289" s="46" t="s">
        <v>218</v>
      </c>
      <c r="E289" s="47" t="s">
        <v>219</v>
      </c>
      <c r="F289" s="48">
        <v>14086720</v>
      </c>
      <c r="G289" s="48">
        <v>14683920</v>
      </c>
    </row>
    <row r="290" spans="1:7" ht="255">
      <c r="A290" s="63">
        <v>282</v>
      </c>
      <c r="B290" s="46" t="s">
        <v>463</v>
      </c>
      <c r="C290" s="46" t="s">
        <v>475</v>
      </c>
      <c r="D290" s="46" t="s">
        <v>0</v>
      </c>
      <c r="E290" s="47" t="s">
        <v>476</v>
      </c>
      <c r="F290" s="48">
        <v>12920700</v>
      </c>
      <c r="G290" s="48">
        <v>13308700</v>
      </c>
    </row>
    <row r="291" spans="1:7" ht="51">
      <c r="A291" s="63">
        <v>283</v>
      </c>
      <c r="B291" s="46" t="s">
        <v>463</v>
      </c>
      <c r="C291" s="46" t="s">
        <v>475</v>
      </c>
      <c r="D291" s="46" t="s">
        <v>2</v>
      </c>
      <c r="E291" s="47" t="s">
        <v>168</v>
      </c>
      <c r="F291" s="48">
        <v>110000</v>
      </c>
      <c r="G291" s="48">
        <v>110000</v>
      </c>
    </row>
    <row r="292" spans="1:7" ht="38.25">
      <c r="A292" s="63">
        <v>284</v>
      </c>
      <c r="B292" s="46" t="s">
        <v>463</v>
      </c>
      <c r="C292" s="46" t="s">
        <v>475</v>
      </c>
      <c r="D292" s="46" t="s">
        <v>218</v>
      </c>
      <c r="E292" s="47" t="s">
        <v>219</v>
      </c>
      <c r="F292" s="48">
        <v>12810700</v>
      </c>
      <c r="G292" s="48">
        <v>13198700</v>
      </c>
    </row>
    <row r="293" spans="1:7" ht="242.25">
      <c r="A293" s="63">
        <v>285</v>
      </c>
      <c r="B293" s="46" t="s">
        <v>463</v>
      </c>
      <c r="C293" s="46" t="s">
        <v>477</v>
      </c>
      <c r="D293" s="46" t="s">
        <v>0</v>
      </c>
      <c r="E293" s="47" t="s">
        <v>478</v>
      </c>
      <c r="F293" s="48">
        <v>6779600</v>
      </c>
      <c r="G293" s="48">
        <v>6779600</v>
      </c>
    </row>
    <row r="294" spans="1:7" ht="51">
      <c r="A294" s="63">
        <v>286</v>
      </c>
      <c r="B294" s="46" t="s">
        <v>463</v>
      </c>
      <c r="C294" s="46" t="s">
        <v>477</v>
      </c>
      <c r="D294" s="46" t="s">
        <v>2</v>
      </c>
      <c r="E294" s="47" t="s">
        <v>168</v>
      </c>
      <c r="F294" s="48">
        <v>80000</v>
      </c>
      <c r="G294" s="48">
        <v>80000</v>
      </c>
    </row>
    <row r="295" spans="1:7" ht="38.25">
      <c r="A295" s="63">
        <v>287</v>
      </c>
      <c r="B295" s="46" t="s">
        <v>463</v>
      </c>
      <c r="C295" s="46" t="s">
        <v>477</v>
      </c>
      <c r="D295" s="46" t="s">
        <v>218</v>
      </c>
      <c r="E295" s="47" t="s">
        <v>219</v>
      </c>
      <c r="F295" s="48">
        <v>6699600</v>
      </c>
      <c r="G295" s="48">
        <v>6699600</v>
      </c>
    </row>
    <row r="296" spans="1:7" ht="51">
      <c r="A296" s="63">
        <v>288</v>
      </c>
      <c r="B296" s="46" t="s">
        <v>463</v>
      </c>
      <c r="C296" s="46" t="s">
        <v>479</v>
      </c>
      <c r="D296" s="46" t="s">
        <v>0</v>
      </c>
      <c r="E296" s="47" t="s">
        <v>480</v>
      </c>
      <c r="F296" s="48">
        <v>165000</v>
      </c>
      <c r="G296" s="48">
        <v>165000</v>
      </c>
    </row>
    <row r="297" spans="1:7" ht="51">
      <c r="A297" s="63">
        <v>289</v>
      </c>
      <c r="B297" s="46" t="s">
        <v>463</v>
      </c>
      <c r="C297" s="46" t="s">
        <v>479</v>
      </c>
      <c r="D297" s="46" t="s">
        <v>2</v>
      </c>
      <c r="E297" s="47" t="s">
        <v>168</v>
      </c>
      <c r="F297" s="48">
        <v>5000</v>
      </c>
      <c r="G297" s="48">
        <v>5000</v>
      </c>
    </row>
    <row r="298" spans="1:7" ht="38.25">
      <c r="A298" s="63">
        <v>290</v>
      </c>
      <c r="B298" s="46" t="s">
        <v>463</v>
      </c>
      <c r="C298" s="46" t="s">
        <v>479</v>
      </c>
      <c r="D298" s="46" t="s">
        <v>218</v>
      </c>
      <c r="E298" s="47" t="s">
        <v>219</v>
      </c>
      <c r="F298" s="48">
        <v>160000</v>
      </c>
      <c r="G298" s="48">
        <v>160000</v>
      </c>
    </row>
    <row r="299" spans="1:7" ht="293.25">
      <c r="A299" s="63">
        <v>291</v>
      </c>
      <c r="B299" s="46" t="s">
        <v>463</v>
      </c>
      <c r="C299" s="46" t="s">
        <v>481</v>
      </c>
      <c r="D299" s="46" t="s">
        <v>0</v>
      </c>
      <c r="E299" s="47" t="s">
        <v>482</v>
      </c>
      <c r="F299" s="48">
        <v>35000</v>
      </c>
      <c r="G299" s="48">
        <v>35800</v>
      </c>
    </row>
    <row r="300" spans="1:7" ht="38.25">
      <c r="A300" s="63">
        <v>292</v>
      </c>
      <c r="B300" s="46" t="s">
        <v>463</v>
      </c>
      <c r="C300" s="46" t="s">
        <v>481</v>
      </c>
      <c r="D300" s="46" t="s">
        <v>218</v>
      </c>
      <c r="E300" s="47" t="s">
        <v>219</v>
      </c>
      <c r="F300" s="48">
        <v>35000</v>
      </c>
      <c r="G300" s="48">
        <v>35800</v>
      </c>
    </row>
    <row r="301" spans="1:7">
      <c r="A301" s="63">
        <v>293</v>
      </c>
      <c r="B301" s="46" t="s">
        <v>483</v>
      </c>
      <c r="C301" s="46" t="s">
        <v>155</v>
      </c>
      <c r="D301" s="46" t="s">
        <v>0</v>
      </c>
      <c r="E301" s="47" t="s">
        <v>484</v>
      </c>
      <c r="F301" s="48">
        <v>1500000</v>
      </c>
      <c r="G301" s="48">
        <v>1500000</v>
      </c>
    </row>
    <row r="302" spans="1:7" ht="63.75">
      <c r="A302" s="63">
        <v>294</v>
      </c>
      <c r="B302" s="46" t="s">
        <v>483</v>
      </c>
      <c r="C302" s="46" t="s">
        <v>431</v>
      </c>
      <c r="D302" s="46" t="s">
        <v>0</v>
      </c>
      <c r="E302" s="47" t="s">
        <v>432</v>
      </c>
      <c r="F302" s="48">
        <v>1500000</v>
      </c>
      <c r="G302" s="48">
        <v>1500000</v>
      </c>
    </row>
    <row r="303" spans="1:7" ht="25.5">
      <c r="A303" s="63">
        <v>295</v>
      </c>
      <c r="B303" s="46" t="s">
        <v>483</v>
      </c>
      <c r="C303" s="46" t="s">
        <v>485</v>
      </c>
      <c r="D303" s="46" t="s">
        <v>0</v>
      </c>
      <c r="E303" s="47" t="s">
        <v>486</v>
      </c>
      <c r="F303" s="48">
        <v>1500000</v>
      </c>
      <c r="G303" s="48">
        <v>1500000</v>
      </c>
    </row>
    <row r="304" spans="1:7" ht="76.5">
      <c r="A304" s="63">
        <v>296</v>
      </c>
      <c r="B304" s="46" t="s">
        <v>483</v>
      </c>
      <c r="C304" s="46" t="s">
        <v>487</v>
      </c>
      <c r="D304" s="46" t="s">
        <v>0</v>
      </c>
      <c r="E304" s="47" t="s">
        <v>488</v>
      </c>
      <c r="F304" s="48">
        <v>1500000</v>
      </c>
      <c r="G304" s="48">
        <v>1500000</v>
      </c>
    </row>
    <row r="305" spans="1:7" ht="38.25">
      <c r="A305" s="63">
        <v>297</v>
      </c>
      <c r="B305" s="46" t="s">
        <v>483</v>
      </c>
      <c r="C305" s="46" t="s">
        <v>487</v>
      </c>
      <c r="D305" s="46" t="s">
        <v>218</v>
      </c>
      <c r="E305" s="47" t="s">
        <v>219</v>
      </c>
      <c r="F305" s="48">
        <v>1500000</v>
      </c>
      <c r="G305" s="48">
        <v>1500000</v>
      </c>
    </row>
    <row r="306" spans="1:7" ht="25.5">
      <c r="A306" s="63">
        <v>298</v>
      </c>
      <c r="B306" s="46" t="s">
        <v>489</v>
      </c>
      <c r="C306" s="46" t="s">
        <v>155</v>
      </c>
      <c r="D306" s="46" t="s">
        <v>0</v>
      </c>
      <c r="E306" s="47" t="s">
        <v>490</v>
      </c>
      <c r="F306" s="48">
        <v>2328780</v>
      </c>
      <c r="G306" s="48">
        <v>2328780</v>
      </c>
    </row>
    <row r="307" spans="1:7" ht="63.75">
      <c r="A307" s="63">
        <v>299</v>
      </c>
      <c r="B307" s="46" t="s">
        <v>489</v>
      </c>
      <c r="C307" s="46" t="s">
        <v>191</v>
      </c>
      <c r="D307" s="46" t="s">
        <v>0</v>
      </c>
      <c r="E307" s="47" t="s">
        <v>192</v>
      </c>
      <c r="F307" s="48">
        <v>210000</v>
      </c>
      <c r="G307" s="48">
        <v>210000</v>
      </c>
    </row>
    <row r="308" spans="1:7" ht="51">
      <c r="A308" s="63">
        <v>300</v>
      </c>
      <c r="B308" s="46" t="s">
        <v>489</v>
      </c>
      <c r="C308" s="46" t="s">
        <v>465</v>
      </c>
      <c r="D308" s="46" t="s">
        <v>0</v>
      </c>
      <c r="E308" s="47" t="s">
        <v>466</v>
      </c>
      <c r="F308" s="48">
        <v>210000</v>
      </c>
      <c r="G308" s="48">
        <v>210000</v>
      </c>
    </row>
    <row r="309" spans="1:7" ht="38.25">
      <c r="A309" s="63">
        <v>301</v>
      </c>
      <c r="B309" s="46" t="s">
        <v>489</v>
      </c>
      <c r="C309" s="46" t="s">
        <v>491</v>
      </c>
      <c r="D309" s="46" t="s">
        <v>0</v>
      </c>
      <c r="E309" s="47" t="s">
        <v>492</v>
      </c>
      <c r="F309" s="48">
        <v>210000</v>
      </c>
      <c r="G309" s="48">
        <v>210000</v>
      </c>
    </row>
    <row r="310" spans="1:7" ht="89.25">
      <c r="A310" s="63">
        <v>302</v>
      </c>
      <c r="B310" s="46" t="s">
        <v>489</v>
      </c>
      <c r="C310" s="46" t="s">
        <v>491</v>
      </c>
      <c r="D310" s="46" t="s">
        <v>493</v>
      </c>
      <c r="E310" s="47" t="s">
        <v>786</v>
      </c>
      <c r="F310" s="48">
        <v>210000</v>
      </c>
      <c r="G310" s="48">
        <v>210000</v>
      </c>
    </row>
    <row r="311" spans="1:7" ht="76.5">
      <c r="A311" s="63">
        <v>303</v>
      </c>
      <c r="B311" s="46" t="s">
        <v>489</v>
      </c>
      <c r="C311" s="46" t="s">
        <v>278</v>
      </c>
      <c r="D311" s="46" t="s">
        <v>0</v>
      </c>
      <c r="E311" s="47" t="s">
        <v>279</v>
      </c>
      <c r="F311" s="48">
        <v>2118780</v>
      </c>
      <c r="G311" s="48">
        <v>2118780</v>
      </c>
    </row>
    <row r="312" spans="1:7" ht="51">
      <c r="A312" s="63">
        <v>304</v>
      </c>
      <c r="B312" s="46" t="s">
        <v>489</v>
      </c>
      <c r="C312" s="46" t="s">
        <v>471</v>
      </c>
      <c r="D312" s="46" t="s">
        <v>0</v>
      </c>
      <c r="E312" s="47" t="s">
        <v>472</v>
      </c>
      <c r="F312" s="48">
        <v>2118780</v>
      </c>
      <c r="G312" s="48">
        <v>2118780</v>
      </c>
    </row>
    <row r="313" spans="1:7" ht="229.5">
      <c r="A313" s="63">
        <v>305</v>
      </c>
      <c r="B313" s="46" t="s">
        <v>489</v>
      </c>
      <c r="C313" s="46" t="s">
        <v>473</v>
      </c>
      <c r="D313" s="46" t="s">
        <v>0</v>
      </c>
      <c r="E313" s="47" t="s">
        <v>474</v>
      </c>
      <c r="F313" s="48">
        <v>773780</v>
      </c>
      <c r="G313" s="48">
        <v>773780</v>
      </c>
    </row>
    <row r="314" spans="1:7" ht="25.5">
      <c r="A314" s="63">
        <v>306</v>
      </c>
      <c r="B314" s="46" t="s">
        <v>489</v>
      </c>
      <c r="C314" s="46" t="s">
        <v>473</v>
      </c>
      <c r="D314" s="46" t="s">
        <v>3</v>
      </c>
      <c r="E314" s="47" t="s">
        <v>213</v>
      </c>
      <c r="F314" s="48">
        <v>507780</v>
      </c>
      <c r="G314" s="48">
        <v>507780</v>
      </c>
    </row>
    <row r="315" spans="1:7" ht="51">
      <c r="A315" s="63">
        <v>307</v>
      </c>
      <c r="B315" s="46" t="s">
        <v>489</v>
      </c>
      <c r="C315" s="46" t="s">
        <v>473</v>
      </c>
      <c r="D315" s="46" t="s">
        <v>2</v>
      </c>
      <c r="E315" s="47" t="s">
        <v>168</v>
      </c>
      <c r="F315" s="48">
        <v>266000</v>
      </c>
      <c r="G315" s="48">
        <v>266000</v>
      </c>
    </row>
    <row r="316" spans="1:7" ht="255">
      <c r="A316" s="63">
        <v>308</v>
      </c>
      <c r="B316" s="46" t="s">
        <v>489</v>
      </c>
      <c r="C316" s="46" t="s">
        <v>475</v>
      </c>
      <c r="D316" s="46" t="s">
        <v>0</v>
      </c>
      <c r="E316" s="47" t="s">
        <v>476</v>
      </c>
      <c r="F316" s="48">
        <v>1345000</v>
      </c>
      <c r="G316" s="48">
        <v>1345000</v>
      </c>
    </row>
    <row r="317" spans="1:7" ht="25.5">
      <c r="A317" s="63">
        <v>309</v>
      </c>
      <c r="B317" s="46" t="s">
        <v>489</v>
      </c>
      <c r="C317" s="46" t="s">
        <v>475</v>
      </c>
      <c r="D317" s="46" t="s">
        <v>3</v>
      </c>
      <c r="E317" s="47" t="s">
        <v>213</v>
      </c>
      <c r="F317" s="48">
        <v>1345000</v>
      </c>
      <c r="G317" s="48">
        <v>1345000</v>
      </c>
    </row>
    <row r="318" spans="1:7" s="62" customFormat="1" ht="25.5">
      <c r="A318" s="63">
        <v>310</v>
      </c>
      <c r="B318" s="56" t="s">
        <v>494</v>
      </c>
      <c r="C318" s="56" t="s">
        <v>155</v>
      </c>
      <c r="D318" s="56" t="s">
        <v>0</v>
      </c>
      <c r="E318" s="53" t="s">
        <v>495</v>
      </c>
      <c r="F318" s="54">
        <v>8260000</v>
      </c>
      <c r="G318" s="54">
        <v>9200000</v>
      </c>
    </row>
    <row r="319" spans="1:7">
      <c r="A319" s="63">
        <v>311</v>
      </c>
      <c r="B319" s="46" t="s">
        <v>496</v>
      </c>
      <c r="C319" s="46" t="s">
        <v>155</v>
      </c>
      <c r="D319" s="46" t="s">
        <v>0</v>
      </c>
      <c r="E319" s="47" t="s">
        <v>497</v>
      </c>
      <c r="F319" s="48">
        <v>8260000</v>
      </c>
      <c r="G319" s="48">
        <v>9200000</v>
      </c>
    </row>
    <row r="320" spans="1:7" ht="63.75">
      <c r="A320" s="63">
        <v>312</v>
      </c>
      <c r="B320" s="46" t="s">
        <v>496</v>
      </c>
      <c r="C320" s="46" t="s">
        <v>431</v>
      </c>
      <c r="D320" s="46" t="s">
        <v>0</v>
      </c>
      <c r="E320" s="47" t="s">
        <v>432</v>
      </c>
      <c r="F320" s="48">
        <v>8260000</v>
      </c>
      <c r="G320" s="48">
        <v>9200000</v>
      </c>
    </row>
    <row r="321" spans="1:7" ht="38.25">
      <c r="A321" s="63">
        <v>313</v>
      </c>
      <c r="B321" s="46" t="s">
        <v>496</v>
      </c>
      <c r="C321" s="46" t="s">
        <v>498</v>
      </c>
      <c r="D321" s="46" t="s">
        <v>0</v>
      </c>
      <c r="E321" s="47" t="s">
        <v>499</v>
      </c>
      <c r="F321" s="48">
        <v>8260000</v>
      </c>
      <c r="G321" s="48">
        <v>9200000</v>
      </c>
    </row>
    <row r="322" spans="1:7" ht="38.25">
      <c r="A322" s="63">
        <v>314</v>
      </c>
      <c r="B322" s="46" t="s">
        <v>496</v>
      </c>
      <c r="C322" s="46" t="s">
        <v>500</v>
      </c>
      <c r="D322" s="46" t="s">
        <v>0</v>
      </c>
      <c r="E322" s="47" t="s">
        <v>501</v>
      </c>
      <c r="F322" s="48">
        <v>8260000</v>
      </c>
      <c r="G322" s="48">
        <v>9200000</v>
      </c>
    </row>
    <row r="323" spans="1:7" ht="25.5">
      <c r="A323" s="63">
        <v>315</v>
      </c>
      <c r="B323" s="46" t="s">
        <v>496</v>
      </c>
      <c r="C323" s="46" t="s">
        <v>500</v>
      </c>
      <c r="D323" s="46" t="s">
        <v>284</v>
      </c>
      <c r="E323" s="47" t="s">
        <v>285</v>
      </c>
      <c r="F323" s="48">
        <v>8260000</v>
      </c>
      <c r="G323" s="48">
        <v>9200000</v>
      </c>
    </row>
    <row r="324" spans="1:7" s="62" customFormat="1" ht="25.5">
      <c r="A324" s="63">
        <v>316</v>
      </c>
      <c r="B324" s="56" t="s">
        <v>506</v>
      </c>
      <c r="C324" s="56" t="s">
        <v>155</v>
      </c>
      <c r="D324" s="56" t="s">
        <v>0</v>
      </c>
      <c r="E324" s="53" t="s">
        <v>507</v>
      </c>
      <c r="F324" s="54">
        <v>365000</v>
      </c>
      <c r="G324" s="54">
        <v>365000</v>
      </c>
    </row>
    <row r="325" spans="1:7" ht="25.5">
      <c r="A325" s="63">
        <v>317</v>
      </c>
      <c r="B325" s="46" t="s">
        <v>508</v>
      </c>
      <c r="C325" s="46" t="s">
        <v>155</v>
      </c>
      <c r="D325" s="46" t="s">
        <v>0</v>
      </c>
      <c r="E325" s="47" t="s">
        <v>509</v>
      </c>
      <c r="F325" s="48">
        <v>365000</v>
      </c>
      <c r="G325" s="48">
        <v>365000</v>
      </c>
    </row>
    <row r="326" spans="1:7" ht="63.75">
      <c r="A326" s="63">
        <v>318</v>
      </c>
      <c r="B326" s="46" t="s">
        <v>508</v>
      </c>
      <c r="C326" s="46" t="s">
        <v>191</v>
      </c>
      <c r="D326" s="46" t="s">
        <v>0</v>
      </c>
      <c r="E326" s="47" t="s">
        <v>192</v>
      </c>
      <c r="F326" s="48">
        <v>365000</v>
      </c>
      <c r="G326" s="48">
        <v>365000</v>
      </c>
    </row>
    <row r="327" spans="1:7" ht="51">
      <c r="A327" s="63">
        <v>319</v>
      </c>
      <c r="B327" s="46" t="s">
        <v>508</v>
      </c>
      <c r="C327" s="46" t="s">
        <v>510</v>
      </c>
      <c r="D327" s="46" t="s">
        <v>0</v>
      </c>
      <c r="E327" s="47" t="s">
        <v>511</v>
      </c>
      <c r="F327" s="48">
        <v>365000</v>
      </c>
      <c r="G327" s="48">
        <v>365000</v>
      </c>
    </row>
    <row r="328" spans="1:7" ht="51">
      <c r="A328" s="63">
        <v>320</v>
      </c>
      <c r="B328" s="49" t="s">
        <v>508</v>
      </c>
      <c r="C328" s="49" t="s">
        <v>512</v>
      </c>
      <c r="D328" s="49" t="s">
        <v>0</v>
      </c>
      <c r="E328" s="50" t="s">
        <v>513</v>
      </c>
      <c r="F328" s="51">
        <v>365000</v>
      </c>
      <c r="G328" s="51">
        <v>365000</v>
      </c>
    </row>
    <row r="329" spans="1:7" ht="25.5">
      <c r="A329" s="63">
        <v>321</v>
      </c>
      <c r="B329" s="104" t="s">
        <v>508</v>
      </c>
      <c r="C329" s="104" t="s">
        <v>512</v>
      </c>
      <c r="D329" s="104" t="s">
        <v>514</v>
      </c>
      <c r="E329" s="105" t="s">
        <v>515</v>
      </c>
      <c r="F329" s="106">
        <v>365000</v>
      </c>
      <c r="G329" s="106">
        <v>365000</v>
      </c>
    </row>
    <row r="330" spans="1:7" s="62" customFormat="1">
      <c r="A330" s="63">
        <v>322</v>
      </c>
      <c r="B330" s="147" t="s">
        <v>517</v>
      </c>
      <c r="C330" s="148"/>
      <c r="D330" s="148"/>
      <c r="E330" s="149"/>
      <c r="F330" s="55">
        <v>604744683.5</v>
      </c>
      <c r="G330" s="55">
        <v>557049582</v>
      </c>
    </row>
  </sheetData>
  <autoFilter ref="F1:G330"/>
  <mergeCells count="4">
    <mergeCell ref="F2:G2"/>
    <mergeCell ref="F3:G3"/>
    <mergeCell ref="A6:G6"/>
    <mergeCell ref="B330:E330"/>
  </mergeCells>
  <pageMargins left="0.70866141732283472" right="0.70866141732283472" top="0.74803149606299213" bottom="0.74803149606299213" header="0.31496062992125984" footer="0.31496062992125984"/>
  <pageSetup paperSize="9" firstPageNumber="18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9"/>
  <sheetViews>
    <sheetView view="pageBreakPreview" zoomScale="120" zoomScaleSheetLayoutView="120" workbookViewId="0">
      <selection activeCell="F4" sqref="F4"/>
    </sheetView>
  </sheetViews>
  <sheetFormatPr defaultRowHeight="12.75"/>
  <cols>
    <col min="1" max="2" width="3.85546875" style="45" customWidth="1"/>
    <col min="3" max="3" width="4.42578125" style="45" customWidth="1"/>
    <col min="4" max="4" width="10.42578125" style="45" customWidth="1"/>
    <col min="5" max="5" width="3.5703125" style="45" customWidth="1"/>
    <col min="6" max="6" width="64.5703125" style="45" customWidth="1"/>
    <col min="7" max="7" width="13.85546875" style="45" bestFit="1" customWidth="1"/>
    <col min="8" max="16384" width="9.140625" style="45"/>
  </cols>
  <sheetData>
    <row r="1" spans="1:7">
      <c r="A1" s="43"/>
      <c r="F1" s="142" t="s">
        <v>522</v>
      </c>
      <c r="G1" s="142"/>
    </row>
    <row r="2" spans="1:7">
      <c r="A2" s="43"/>
      <c r="F2" s="142" t="s">
        <v>147</v>
      </c>
      <c r="G2" s="142"/>
    </row>
    <row r="3" spans="1:7">
      <c r="A3" s="43"/>
      <c r="F3" s="142" t="s">
        <v>985</v>
      </c>
      <c r="G3" s="142"/>
    </row>
    <row r="4" spans="1:7">
      <c r="A4" s="43"/>
    </row>
    <row r="5" spans="1:7" ht="15">
      <c r="A5" s="150" t="s">
        <v>710</v>
      </c>
      <c r="B5" s="150"/>
      <c r="C5" s="150"/>
      <c r="D5" s="150"/>
      <c r="E5" s="150"/>
      <c r="F5" s="150"/>
      <c r="G5" s="150"/>
    </row>
    <row r="6" spans="1:7">
      <c r="A6" s="43"/>
      <c r="F6" s="151"/>
      <c r="G6" s="151"/>
    </row>
    <row r="7" spans="1:7" s="61" customFormat="1" ht="63">
      <c r="A7" s="57" t="s">
        <v>148</v>
      </c>
      <c r="B7" s="58" t="s">
        <v>521</v>
      </c>
      <c r="C7" s="58" t="s">
        <v>518</v>
      </c>
      <c r="D7" s="58" t="s">
        <v>519</v>
      </c>
      <c r="E7" s="58" t="s">
        <v>520</v>
      </c>
      <c r="F7" s="59" t="s">
        <v>151</v>
      </c>
      <c r="G7" s="60" t="s">
        <v>153</v>
      </c>
    </row>
    <row r="8" spans="1:7" s="62" customFormat="1">
      <c r="A8" s="63">
        <v>1</v>
      </c>
      <c r="B8" s="56" t="s">
        <v>4</v>
      </c>
      <c r="C8" s="56" t="s">
        <v>5</v>
      </c>
      <c r="D8" s="56" t="s">
        <v>155</v>
      </c>
      <c r="E8" s="56" t="s">
        <v>0</v>
      </c>
      <c r="F8" s="53" t="s">
        <v>523</v>
      </c>
      <c r="G8" s="54">
        <f>1050301198.08+12109335.9</f>
        <v>1062410533.98</v>
      </c>
    </row>
    <row r="9" spans="1:7">
      <c r="A9" s="63">
        <v>2</v>
      </c>
      <c r="B9" s="46" t="s">
        <v>4</v>
      </c>
      <c r="C9" s="46" t="s">
        <v>154</v>
      </c>
      <c r="D9" s="46" t="s">
        <v>155</v>
      </c>
      <c r="E9" s="46" t="s">
        <v>0</v>
      </c>
      <c r="F9" s="47" t="s">
        <v>524</v>
      </c>
      <c r="G9" s="48">
        <v>47856970.109999999</v>
      </c>
    </row>
    <row r="10" spans="1:7" ht="25.5">
      <c r="A10" s="63">
        <v>3</v>
      </c>
      <c r="B10" s="46" t="s">
        <v>4</v>
      </c>
      <c r="C10" s="46" t="s">
        <v>157</v>
      </c>
      <c r="D10" s="46" t="s">
        <v>155</v>
      </c>
      <c r="E10" s="46" t="s">
        <v>0</v>
      </c>
      <c r="F10" s="47" t="s">
        <v>525</v>
      </c>
      <c r="G10" s="48">
        <v>3489814</v>
      </c>
    </row>
    <row r="11" spans="1:7">
      <c r="A11" s="63">
        <v>4</v>
      </c>
      <c r="B11" s="46" t="s">
        <v>4</v>
      </c>
      <c r="C11" s="46" t="s">
        <v>157</v>
      </c>
      <c r="D11" s="46" t="s">
        <v>159</v>
      </c>
      <c r="E11" s="46" t="s">
        <v>0</v>
      </c>
      <c r="F11" s="47" t="s">
        <v>526</v>
      </c>
      <c r="G11" s="48">
        <v>3489814</v>
      </c>
    </row>
    <row r="12" spans="1:7">
      <c r="A12" s="63">
        <v>5</v>
      </c>
      <c r="B12" s="46" t="s">
        <v>4</v>
      </c>
      <c r="C12" s="46" t="s">
        <v>157</v>
      </c>
      <c r="D12" s="46" t="s">
        <v>161</v>
      </c>
      <c r="E12" s="46" t="s">
        <v>0</v>
      </c>
      <c r="F12" s="47" t="s">
        <v>527</v>
      </c>
      <c r="G12" s="48">
        <v>3489814</v>
      </c>
    </row>
    <row r="13" spans="1:7" ht="25.5">
      <c r="A13" s="63">
        <v>6</v>
      </c>
      <c r="B13" s="46" t="s">
        <v>4</v>
      </c>
      <c r="C13" s="46" t="s">
        <v>157</v>
      </c>
      <c r="D13" s="46" t="s">
        <v>161</v>
      </c>
      <c r="E13" s="46" t="s">
        <v>1</v>
      </c>
      <c r="F13" s="47" t="s">
        <v>528</v>
      </c>
      <c r="G13" s="48">
        <v>3489814</v>
      </c>
    </row>
    <row r="14" spans="1:7" ht="38.25">
      <c r="A14" s="63">
        <v>7</v>
      </c>
      <c r="B14" s="46" t="s">
        <v>4</v>
      </c>
      <c r="C14" s="46" t="s">
        <v>171</v>
      </c>
      <c r="D14" s="46" t="s">
        <v>155</v>
      </c>
      <c r="E14" s="46" t="s">
        <v>0</v>
      </c>
      <c r="F14" s="47" t="s">
        <v>529</v>
      </c>
      <c r="G14" s="48">
        <v>21099903</v>
      </c>
    </row>
    <row r="15" spans="1:7">
      <c r="A15" s="63">
        <v>8</v>
      </c>
      <c r="B15" s="46" t="s">
        <v>4</v>
      </c>
      <c r="C15" s="46" t="s">
        <v>171</v>
      </c>
      <c r="D15" s="46" t="s">
        <v>159</v>
      </c>
      <c r="E15" s="46" t="s">
        <v>0</v>
      </c>
      <c r="F15" s="47" t="s">
        <v>526</v>
      </c>
      <c r="G15" s="48">
        <v>21099903</v>
      </c>
    </row>
    <row r="16" spans="1:7" ht="25.5">
      <c r="A16" s="63">
        <v>9</v>
      </c>
      <c r="B16" s="46" t="s">
        <v>4</v>
      </c>
      <c r="C16" s="46" t="s">
        <v>171</v>
      </c>
      <c r="D16" s="46" t="s">
        <v>166</v>
      </c>
      <c r="E16" s="46" t="s">
        <v>0</v>
      </c>
      <c r="F16" s="47" t="s">
        <v>530</v>
      </c>
      <c r="G16" s="48">
        <v>21099903</v>
      </c>
    </row>
    <row r="17" spans="1:7" ht="25.5">
      <c r="A17" s="63">
        <v>10</v>
      </c>
      <c r="B17" s="46" t="s">
        <v>4</v>
      </c>
      <c r="C17" s="46" t="s">
        <v>171</v>
      </c>
      <c r="D17" s="46" t="s">
        <v>166</v>
      </c>
      <c r="E17" s="46" t="s">
        <v>1</v>
      </c>
      <c r="F17" s="47" t="s">
        <v>528</v>
      </c>
      <c r="G17" s="48">
        <v>17337942</v>
      </c>
    </row>
    <row r="18" spans="1:7" ht="25.5">
      <c r="A18" s="63">
        <v>11</v>
      </c>
      <c r="B18" s="46" t="s">
        <v>4</v>
      </c>
      <c r="C18" s="46" t="s">
        <v>171</v>
      </c>
      <c r="D18" s="46" t="s">
        <v>166</v>
      </c>
      <c r="E18" s="46" t="s">
        <v>2</v>
      </c>
      <c r="F18" s="47" t="s">
        <v>531</v>
      </c>
      <c r="G18" s="48">
        <v>3556961</v>
      </c>
    </row>
    <row r="19" spans="1:7">
      <c r="A19" s="63">
        <v>12</v>
      </c>
      <c r="B19" s="46" t="s">
        <v>4</v>
      </c>
      <c r="C19" s="46" t="s">
        <v>171</v>
      </c>
      <c r="D19" s="46" t="s">
        <v>166</v>
      </c>
      <c r="E19" s="46" t="s">
        <v>173</v>
      </c>
      <c r="F19" s="47" t="s">
        <v>532</v>
      </c>
      <c r="G19" s="48">
        <v>40000</v>
      </c>
    </row>
    <row r="20" spans="1:7">
      <c r="A20" s="63">
        <v>13</v>
      </c>
      <c r="B20" s="46" t="s">
        <v>4</v>
      </c>
      <c r="C20" s="46" t="s">
        <v>171</v>
      </c>
      <c r="D20" s="46" t="s">
        <v>166</v>
      </c>
      <c r="E20" s="46" t="s">
        <v>169</v>
      </c>
      <c r="F20" s="47" t="s">
        <v>533</v>
      </c>
      <c r="G20" s="48">
        <v>165000</v>
      </c>
    </row>
    <row r="21" spans="1:7">
      <c r="A21" s="63">
        <v>14</v>
      </c>
      <c r="B21" s="46" t="s">
        <v>4</v>
      </c>
      <c r="C21" s="46" t="s">
        <v>175</v>
      </c>
      <c r="D21" s="46" t="s">
        <v>155</v>
      </c>
      <c r="E21" s="46" t="s">
        <v>0</v>
      </c>
      <c r="F21" s="47" t="s">
        <v>534</v>
      </c>
      <c r="G21" s="48">
        <v>57800</v>
      </c>
    </row>
    <row r="22" spans="1:7">
      <c r="A22" s="63">
        <v>15</v>
      </c>
      <c r="B22" s="46" t="s">
        <v>4</v>
      </c>
      <c r="C22" s="46" t="s">
        <v>175</v>
      </c>
      <c r="D22" s="46" t="s">
        <v>159</v>
      </c>
      <c r="E22" s="46" t="s">
        <v>0</v>
      </c>
      <c r="F22" s="47" t="s">
        <v>526</v>
      </c>
      <c r="G22" s="48">
        <v>57800</v>
      </c>
    </row>
    <row r="23" spans="1:7" ht="38.25">
      <c r="A23" s="63">
        <v>16</v>
      </c>
      <c r="B23" s="46" t="s">
        <v>4</v>
      </c>
      <c r="C23" s="46" t="s">
        <v>175</v>
      </c>
      <c r="D23" s="46" t="s">
        <v>177</v>
      </c>
      <c r="E23" s="46" t="s">
        <v>0</v>
      </c>
      <c r="F23" s="47" t="s">
        <v>535</v>
      </c>
      <c r="G23" s="48">
        <v>57800</v>
      </c>
    </row>
    <row r="24" spans="1:7" ht="25.5">
      <c r="A24" s="63">
        <v>17</v>
      </c>
      <c r="B24" s="46" t="s">
        <v>4</v>
      </c>
      <c r="C24" s="46" t="s">
        <v>175</v>
      </c>
      <c r="D24" s="46" t="s">
        <v>177</v>
      </c>
      <c r="E24" s="46" t="s">
        <v>2</v>
      </c>
      <c r="F24" s="47" t="s">
        <v>531</v>
      </c>
      <c r="G24" s="48">
        <v>57800</v>
      </c>
    </row>
    <row r="25" spans="1:7">
      <c r="A25" s="63">
        <v>18</v>
      </c>
      <c r="B25" s="46" t="s">
        <v>4</v>
      </c>
      <c r="C25" s="46" t="s">
        <v>183</v>
      </c>
      <c r="D25" s="46" t="s">
        <v>155</v>
      </c>
      <c r="E25" s="46" t="s">
        <v>0</v>
      </c>
      <c r="F25" s="47" t="s">
        <v>536</v>
      </c>
      <c r="G25" s="48">
        <v>115000</v>
      </c>
    </row>
    <row r="26" spans="1:7">
      <c r="A26" s="63">
        <v>19</v>
      </c>
      <c r="B26" s="46" t="s">
        <v>4</v>
      </c>
      <c r="C26" s="46" t="s">
        <v>183</v>
      </c>
      <c r="D26" s="46" t="s">
        <v>159</v>
      </c>
      <c r="E26" s="46" t="s">
        <v>0</v>
      </c>
      <c r="F26" s="47" t="s">
        <v>526</v>
      </c>
      <c r="G26" s="48">
        <v>115000</v>
      </c>
    </row>
    <row r="27" spans="1:7">
      <c r="A27" s="63">
        <v>20</v>
      </c>
      <c r="B27" s="46" t="s">
        <v>4</v>
      </c>
      <c r="C27" s="46" t="s">
        <v>183</v>
      </c>
      <c r="D27" s="46" t="s">
        <v>185</v>
      </c>
      <c r="E27" s="46" t="s">
        <v>0</v>
      </c>
      <c r="F27" s="47" t="s">
        <v>537</v>
      </c>
      <c r="G27" s="48">
        <v>115000</v>
      </c>
    </row>
    <row r="28" spans="1:7">
      <c r="A28" s="63">
        <v>21</v>
      </c>
      <c r="B28" s="46" t="s">
        <v>4</v>
      </c>
      <c r="C28" s="46" t="s">
        <v>183</v>
      </c>
      <c r="D28" s="46" t="s">
        <v>185</v>
      </c>
      <c r="E28" s="46" t="s">
        <v>187</v>
      </c>
      <c r="F28" s="47" t="s">
        <v>538</v>
      </c>
      <c r="G28" s="48">
        <v>115000</v>
      </c>
    </row>
    <row r="29" spans="1:7">
      <c r="A29" s="63">
        <v>22</v>
      </c>
      <c r="B29" s="46" t="s">
        <v>4</v>
      </c>
      <c r="C29" s="46" t="s">
        <v>189</v>
      </c>
      <c r="D29" s="46" t="s">
        <v>155</v>
      </c>
      <c r="E29" s="46" t="s">
        <v>0</v>
      </c>
      <c r="F29" s="47" t="s">
        <v>539</v>
      </c>
      <c r="G29" s="48">
        <v>23094453.109999999</v>
      </c>
    </row>
    <row r="30" spans="1:7" ht="38.25">
      <c r="A30" s="63">
        <v>23</v>
      </c>
      <c r="B30" s="46" t="s">
        <v>4</v>
      </c>
      <c r="C30" s="46" t="s">
        <v>189</v>
      </c>
      <c r="D30" s="46" t="s">
        <v>191</v>
      </c>
      <c r="E30" s="46" t="s">
        <v>0</v>
      </c>
      <c r="F30" s="47" t="s">
        <v>540</v>
      </c>
      <c r="G30" s="48">
        <v>566800</v>
      </c>
    </row>
    <row r="31" spans="1:7" ht="25.5">
      <c r="A31" s="63">
        <v>24</v>
      </c>
      <c r="B31" s="46" t="s">
        <v>4</v>
      </c>
      <c r="C31" s="46" t="s">
        <v>189</v>
      </c>
      <c r="D31" s="46" t="s">
        <v>193</v>
      </c>
      <c r="E31" s="46" t="s">
        <v>0</v>
      </c>
      <c r="F31" s="47" t="s">
        <v>541</v>
      </c>
      <c r="G31" s="48">
        <v>469200</v>
      </c>
    </row>
    <row r="32" spans="1:7" ht="51">
      <c r="A32" s="63">
        <v>25</v>
      </c>
      <c r="B32" s="46" t="s">
        <v>4</v>
      </c>
      <c r="C32" s="46" t="s">
        <v>189</v>
      </c>
      <c r="D32" s="46" t="s">
        <v>195</v>
      </c>
      <c r="E32" s="46" t="s">
        <v>0</v>
      </c>
      <c r="F32" s="47" t="s">
        <v>542</v>
      </c>
      <c r="G32" s="48">
        <v>200</v>
      </c>
    </row>
    <row r="33" spans="1:7" ht="25.5">
      <c r="A33" s="63">
        <v>26</v>
      </c>
      <c r="B33" s="46" t="s">
        <v>4</v>
      </c>
      <c r="C33" s="46" t="s">
        <v>189</v>
      </c>
      <c r="D33" s="46" t="s">
        <v>195</v>
      </c>
      <c r="E33" s="46" t="s">
        <v>2</v>
      </c>
      <c r="F33" s="47" t="s">
        <v>531</v>
      </c>
      <c r="G33" s="48">
        <v>200</v>
      </c>
    </row>
    <row r="34" spans="1:7" ht="25.5">
      <c r="A34" s="63">
        <v>27</v>
      </c>
      <c r="B34" s="46" t="s">
        <v>4</v>
      </c>
      <c r="C34" s="46" t="s">
        <v>189</v>
      </c>
      <c r="D34" s="46" t="s">
        <v>197</v>
      </c>
      <c r="E34" s="46" t="s">
        <v>0</v>
      </c>
      <c r="F34" s="47" t="s">
        <v>543</v>
      </c>
      <c r="G34" s="48">
        <v>115200</v>
      </c>
    </row>
    <row r="35" spans="1:7" ht="25.5">
      <c r="A35" s="63">
        <v>28</v>
      </c>
      <c r="B35" s="46" t="s">
        <v>4</v>
      </c>
      <c r="C35" s="46" t="s">
        <v>189</v>
      </c>
      <c r="D35" s="46" t="s">
        <v>197</v>
      </c>
      <c r="E35" s="46" t="s">
        <v>1</v>
      </c>
      <c r="F35" s="47" t="s">
        <v>528</v>
      </c>
      <c r="G35" s="48">
        <v>115200</v>
      </c>
    </row>
    <row r="36" spans="1:7" ht="76.5">
      <c r="A36" s="63">
        <v>29</v>
      </c>
      <c r="B36" s="46" t="s">
        <v>4</v>
      </c>
      <c r="C36" s="46" t="s">
        <v>189</v>
      </c>
      <c r="D36" s="46" t="s">
        <v>199</v>
      </c>
      <c r="E36" s="46" t="s">
        <v>0</v>
      </c>
      <c r="F36" s="47" t="s">
        <v>544</v>
      </c>
      <c r="G36" s="48">
        <v>200</v>
      </c>
    </row>
    <row r="37" spans="1:7" ht="25.5">
      <c r="A37" s="63">
        <v>30</v>
      </c>
      <c r="B37" s="46" t="s">
        <v>4</v>
      </c>
      <c r="C37" s="46" t="s">
        <v>189</v>
      </c>
      <c r="D37" s="46" t="s">
        <v>199</v>
      </c>
      <c r="E37" s="46" t="s">
        <v>2</v>
      </c>
      <c r="F37" s="47" t="s">
        <v>531</v>
      </c>
      <c r="G37" s="48">
        <v>200</v>
      </c>
    </row>
    <row r="38" spans="1:7" ht="38.25">
      <c r="A38" s="63">
        <v>31</v>
      </c>
      <c r="B38" s="46" t="s">
        <v>4</v>
      </c>
      <c r="C38" s="46" t="s">
        <v>189</v>
      </c>
      <c r="D38" s="46" t="s">
        <v>201</v>
      </c>
      <c r="E38" s="46" t="s">
        <v>0</v>
      </c>
      <c r="F38" s="47" t="s">
        <v>545</v>
      </c>
      <c r="G38" s="48">
        <v>73600</v>
      </c>
    </row>
    <row r="39" spans="1:7" ht="25.5">
      <c r="A39" s="63">
        <v>32</v>
      </c>
      <c r="B39" s="46" t="s">
        <v>4</v>
      </c>
      <c r="C39" s="46" t="s">
        <v>189</v>
      </c>
      <c r="D39" s="46" t="s">
        <v>201</v>
      </c>
      <c r="E39" s="46" t="s">
        <v>1</v>
      </c>
      <c r="F39" s="47" t="s">
        <v>528</v>
      </c>
      <c r="G39" s="48">
        <v>13600</v>
      </c>
    </row>
    <row r="40" spans="1:7" ht="25.5">
      <c r="A40" s="63">
        <v>33</v>
      </c>
      <c r="B40" s="46" t="s">
        <v>4</v>
      </c>
      <c r="C40" s="46" t="s">
        <v>189</v>
      </c>
      <c r="D40" s="46" t="s">
        <v>201</v>
      </c>
      <c r="E40" s="46" t="s">
        <v>2</v>
      </c>
      <c r="F40" s="47" t="s">
        <v>531</v>
      </c>
      <c r="G40" s="48">
        <v>60000</v>
      </c>
    </row>
    <row r="41" spans="1:7" ht="25.5">
      <c r="A41" s="63">
        <v>34</v>
      </c>
      <c r="B41" s="46" t="s">
        <v>4</v>
      </c>
      <c r="C41" s="46" t="s">
        <v>189</v>
      </c>
      <c r="D41" s="46" t="s">
        <v>203</v>
      </c>
      <c r="E41" s="46" t="s">
        <v>0</v>
      </c>
      <c r="F41" s="47" t="s">
        <v>546</v>
      </c>
      <c r="G41" s="48">
        <v>280000</v>
      </c>
    </row>
    <row r="42" spans="1:7" ht="25.5">
      <c r="A42" s="63">
        <v>35</v>
      </c>
      <c r="B42" s="46" t="s">
        <v>4</v>
      </c>
      <c r="C42" s="46" t="s">
        <v>189</v>
      </c>
      <c r="D42" s="46" t="s">
        <v>203</v>
      </c>
      <c r="E42" s="46" t="s">
        <v>2</v>
      </c>
      <c r="F42" s="47" t="s">
        <v>531</v>
      </c>
      <c r="G42" s="48">
        <v>280000</v>
      </c>
    </row>
    <row r="43" spans="1:7" ht="38.25">
      <c r="A43" s="63">
        <v>36</v>
      </c>
      <c r="B43" s="46" t="s">
        <v>4</v>
      </c>
      <c r="C43" s="46" t="s">
        <v>189</v>
      </c>
      <c r="D43" s="46" t="s">
        <v>205</v>
      </c>
      <c r="E43" s="46" t="s">
        <v>0</v>
      </c>
      <c r="F43" s="47" t="s">
        <v>547</v>
      </c>
      <c r="G43" s="48">
        <v>97600</v>
      </c>
    </row>
    <row r="44" spans="1:7" ht="38.25">
      <c r="A44" s="63">
        <v>37</v>
      </c>
      <c r="B44" s="46" t="s">
        <v>4</v>
      </c>
      <c r="C44" s="46" t="s">
        <v>189</v>
      </c>
      <c r="D44" s="46" t="s">
        <v>207</v>
      </c>
      <c r="E44" s="46" t="s">
        <v>0</v>
      </c>
      <c r="F44" s="47" t="s">
        <v>548</v>
      </c>
      <c r="G44" s="48">
        <v>65000</v>
      </c>
    </row>
    <row r="45" spans="1:7" ht="25.5">
      <c r="A45" s="63">
        <v>38</v>
      </c>
      <c r="B45" s="46" t="s">
        <v>4</v>
      </c>
      <c r="C45" s="46" t="s">
        <v>189</v>
      </c>
      <c r="D45" s="46" t="s">
        <v>207</v>
      </c>
      <c r="E45" s="46" t="s">
        <v>2</v>
      </c>
      <c r="F45" s="47" t="s">
        <v>531</v>
      </c>
      <c r="G45" s="48">
        <v>65000</v>
      </c>
    </row>
    <row r="46" spans="1:7">
      <c r="A46" s="63">
        <v>39</v>
      </c>
      <c r="B46" s="46" t="s">
        <v>4</v>
      </c>
      <c r="C46" s="46" t="s">
        <v>189</v>
      </c>
      <c r="D46" s="46" t="s">
        <v>209</v>
      </c>
      <c r="E46" s="46" t="s">
        <v>0</v>
      </c>
      <c r="F46" s="47" t="s">
        <v>549</v>
      </c>
      <c r="G46" s="48">
        <v>32600</v>
      </c>
    </row>
    <row r="47" spans="1:7" ht="25.5">
      <c r="A47" s="63">
        <v>40</v>
      </c>
      <c r="B47" s="46" t="s">
        <v>4</v>
      </c>
      <c r="C47" s="46" t="s">
        <v>189</v>
      </c>
      <c r="D47" s="46" t="s">
        <v>209</v>
      </c>
      <c r="E47" s="46" t="s">
        <v>2</v>
      </c>
      <c r="F47" s="47" t="s">
        <v>531</v>
      </c>
      <c r="G47" s="48">
        <v>32600</v>
      </c>
    </row>
    <row r="48" spans="1:7">
      <c r="A48" s="63">
        <v>41</v>
      </c>
      <c r="B48" s="46" t="s">
        <v>4</v>
      </c>
      <c r="C48" s="46" t="s">
        <v>189</v>
      </c>
      <c r="D48" s="46" t="s">
        <v>159</v>
      </c>
      <c r="E48" s="46" t="s">
        <v>0</v>
      </c>
      <c r="F48" s="47" t="s">
        <v>526</v>
      </c>
      <c r="G48" s="48">
        <v>22527653.109999999</v>
      </c>
    </row>
    <row r="49" spans="1:7">
      <c r="A49" s="63">
        <v>42</v>
      </c>
      <c r="B49" s="46" t="s">
        <v>4</v>
      </c>
      <c r="C49" s="46" t="s">
        <v>189</v>
      </c>
      <c r="D49" s="46" t="s">
        <v>211</v>
      </c>
      <c r="E49" s="46" t="s">
        <v>0</v>
      </c>
      <c r="F49" s="47" t="s">
        <v>550</v>
      </c>
      <c r="G49" s="48">
        <v>13726421</v>
      </c>
    </row>
    <row r="50" spans="1:7">
      <c r="A50" s="63">
        <v>43</v>
      </c>
      <c r="B50" s="46" t="s">
        <v>4</v>
      </c>
      <c r="C50" s="46" t="s">
        <v>189</v>
      </c>
      <c r="D50" s="46" t="s">
        <v>211</v>
      </c>
      <c r="E50" s="46" t="s">
        <v>3</v>
      </c>
      <c r="F50" s="47" t="s">
        <v>551</v>
      </c>
      <c r="G50" s="48">
        <v>8891722</v>
      </c>
    </row>
    <row r="51" spans="1:7" ht="25.5">
      <c r="A51" s="63">
        <v>44</v>
      </c>
      <c r="B51" s="46" t="s">
        <v>4</v>
      </c>
      <c r="C51" s="46" t="s">
        <v>189</v>
      </c>
      <c r="D51" s="46" t="s">
        <v>211</v>
      </c>
      <c r="E51" s="46" t="s">
        <v>2</v>
      </c>
      <c r="F51" s="47" t="s">
        <v>531</v>
      </c>
      <c r="G51" s="48">
        <v>4824599</v>
      </c>
    </row>
    <row r="52" spans="1:7">
      <c r="A52" s="63">
        <v>45</v>
      </c>
      <c r="B52" s="46" t="s">
        <v>4</v>
      </c>
      <c r="C52" s="46" t="s">
        <v>189</v>
      </c>
      <c r="D52" s="46" t="s">
        <v>211</v>
      </c>
      <c r="E52" s="46" t="s">
        <v>169</v>
      </c>
      <c r="F52" s="47" t="s">
        <v>533</v>
      </c>
      <c r="G52" s="48">
        <v>10100</v>
      </c>
    </row>
    <row r="53" spans="1:7" ht="25.5">
      <c r="A53" s="63">
        <v>46</v>
      </c>
      <c r="B53" s="46" t="s">
        <v>4</v>
      </c>
      <c r="C53" s="46" t="s">
        <v>189</v>
      </c>
      <c r="D53" s="46" t="s">
        <v>214</v>
      </c>
      <c r="E53" s="46" t="s">
        <v>0</v>
      </c>
      <c r="F53" s="47" t="s">
        <v>552</v>
      </c>
      <c r="G53" s="48">
        <v>6876317.1100000003</v>
      </c>
    </row>
    <row r="54" spans="1:7" ht="25.5">
      <c r="A54" s="63">
        <v>47</v>
      </c>
      <c r="B54" s="46" t="s">
        <v>4</v>
      </c>
      <c r="C54" s="46" t="s">
        <v>189</v>
      </c>
      <c r="D54" s="46" t="s">
        <v>214</v>
      </c>
      <c r="E54" s="46" t="s">
        <v>2</v>
      </c>
      <c r="F54" s="47" t="s">
        <v>531</v>
      </c>
      <c r="G54" s="48">
        <v>278776</v>
      </c>
    </row>
    <row r="55" spans="1:7">
      <c r="A55" s="63">
        <v>48</v>
      </c>
      <c r="B55" s="46" t="s">
        <v>4</v>
      </c>
      <c r="C55" s="46" t="s">
        <v>189</v>
      </c>
      <c r="D55" s="46" t="s">
        <v>214</v>
      </c>
      <c r="E55" s="46" t="s">
        <v>173</v>
      </c>
      <c r="F55" s="47" t="s">
        <v>532</v>
      </c>
      <c r="G55" s="48">
        <v>6587191.1100000003</v>
      </c>
    </row>
    <row r="56" spans="1:7">
      <c r="A56" s="63">
        <v>49</v>
      </c>
      <c r="B56" s="46" t="s">
        <v>4</v>
      </c>
      <c r="C56" s="46" t="s">
        <v>189</v>
      </c>
      <c r="D56" s="46" t="s">
        <v>214</v>
      </c>
      <c r="E56" s="46" t="s">
        <v>169</v>
      </c>
      <c r="F56" s="47" t="s">
        <v>533</v>
      </c>
      <c r="G56" s="48">
        <v>10350</v>
      </c>
    </row>
    <row r="57" spans="1:7">
      <c r="A57" s="63">
        <v>50</v>
      </c>
      <c r="B57" s="46" t="s">
        <v>4</v>
      </c>
      <c r="C57" s="46" t="s">
        <v>189</v>
      </c>
      <c r="D57" s="46" t="s">
        <v>216</v>
      </c>
      <c r="E57" s="46" t="s">
        <v>0</v>
      </c>
      <c r="F57" s="47" t="s">
        <v>553</v>
      </c>
      <c r="G57" s="48">
        <v>18000</v>
      </c>
    </row>
    <row r="58" spans="1:7" ht="25.5">
      <c r="A58" s="63">
        <v>51</v>
      </c>
      <c r="B58" s="46" t="s">
        <v>4</v>
      </c>
      <c r="C58" s="46" t="s">
        <v>189</v>
      </c>
      <c r="D58" s="46" t="s">
        <v>216</v>
      </c>
      <c r="E58" s="46" t="s">
        <v>2</v>
      </c>
      <c r="F58" s="47" t="s">
        <v>531</v>
      </c>
      <c r="G58" s="48">
        <v>18000</v>
      </c>
    </row>
    <row r="59" spans="1:7" ht="25.5">
      <c r="A59" s="63">
        <v>52</v>
      </c>
      <c r="B59" s="46" t="s">
        <v>4</v>
      </c>
      <c r="C59" s="46" t="s">
        <v>189</v>
      </c>
      <c r="D59" s="46" t="s">
        <v>181</v>
      </c>
      <c r="E59" s="46" t="s">
        <v>0</v>
      </c>
      <c r="F59" s="47" t="s">
        <v>554</v>
      </c>
      <c r="G59" s="48">
        <v>1906915</v>
      </c>
    </row>
    <row r="60" spans="1:7" ht="25.5">
      <c r="A60" s="63">
        <v>53</v>
      </c>
      <c r="B60" s="46" t="s">
        <v>4</v>
      </c>
      <c r="C60" s="46" t="s">
        <v>189</v>
      </c>
      <c r="D60" s="46" t="s">
        <v>181</v>
      </c>
      <c r="E60" s="46" t="s">
        <v>218</v>
      </c>
      <c r="F60" s="47" t="s">
        <v>555</v>
      </c>
      <c r="G60" s="48">
        <v>1906915</v>
      </c>
    </row>
    <row r="61" spans="1:7">
      <c r="A61" s="63">
        <v>54</v>
      </c>
      <c r="B61" s="46" t="s">
        <v>4</v>
      </c>
      <c r="C61" s="46" t="s">
        <v>220</v>
      </c>
      <c r="D61" s="46" t="s">
        <v>155</v>
      </c>
      <c r="E61" s="46" t="s">
        <v>0</v>
      </c>
      <c r="F61" s="47" t="s">
        <v>556</v>
      </c>
      <c r="G61" s="48">
        <v>626300</v>
      </c>
    </row>
    <row r="62" spans="1:7">
      <c r="A62" s="63">
        <v>55</v>
      </c>
      <c r="B62" s="46" t="s">
        <v>4</v>
      </c>
      <c r="C62" s="46" t="s">
        <v>222</v>
      </c>
      <c r="D62" s="46" t="s">
        <v>155</v>
      </c>
      <c r="E62" s="46" t="s">
        <v>0</v>
      </c>
      <c r="F62" s="47" t="s">
        <v>557</v>
      </c>
      <c r="G62" s="48">
        <v>626300</v>
      </c>
    </row>
    <row r="63" spans="1:7">
      <c r="A63" s="63">
        <v>56</v>
      </c>
      <c r="B63" s="46" t="s">
        <v>4</v>
      </c>
      <c r="C63" s="46" t="s">
        <v>222</v>
      </c>
      <c r="D63" s="46" t="s">
        <v>159</v>
      </c>
      <c r="E63" s="46" t="s">
        <v>0</v>
      </c>
      <c r="F63" s="47" t="s">
        <v>526</v>
      </c>
      <c r="G63" s="48">
        <v>626300</v>
      </c>
    </row>
    <row r="64" spans="1:7" ht="38.25">
      <c r="A64" s="63">
        <v>57</v>
      </c>
      <c r="B64" s="46" t="s">
        <v>4</v>
      </c>
      <c r="C64" s="46" t="s">
        <v>222</v>
      </c>
      <c r="D64" s="46" t="s">
        <v>224</v>
      </c>
      <c r="E64" s="46" t="s">
        <v>0</v>
      </c>
      <c r="F64" s="47" t="s">
        <v>558</v>
      </c>
      <c r="G64" s="48">
        <v>626300</v>
      </c>
    </row>
    <row r="65" spans="1:7" ht="25.5">
      <c r="A65" s="63">
        <v>58</v>
      </c>
      <c r="B65" s="46" t="s">
        <v>4</v>
      </c>
      <c r="C65" s="46" t="s">
        <v>222</v>
      </c>
      <c r="D65" s="46" t="s">
        <v>224</v>
      </c>
      <c r="E65" s="46" t="s">
        <v>1</v>
      </c>
      <c r="F65" s="47" t="s">
        <v>528</v>
      </c>
      <c r="G65" s="48">
        <f>626300-20700</f>
        <v>605600</v>
      </c>
    </row>
    <row r="66" spans="1:7" ht="25.5">
      <c r="A66" s="63">
        <v>59</v>
      </c>
      <c r="B66" s="46" t="s">
        <v>4</v>
      </c>
      <c r="C66" s="46" t="s">
        <v>222</v>
      </c>
      <c r="D66" s="46" t="s">
        <v>224</v>
      </c>
      <c r="E66" s="46" t="s">
        <v>2</v>
      </c>
      <c r="F66" s="47" t="s">
        <v>531</v>
      </c>
      <c r="G66" s="48">
        <v>20700</v>
      </c>
    </row>
    <row r="67" spans="1:7" ht="25.5">
      <c r="A67" s="63">
        <v>60</v>
      </c>
      <c r="B67" s="46" t="s">
        <v>4</v>
      </c>
      <c r="C67" s="46" t="s">
        <v>226</v>
      </c>
      <c r="D67" s="46" t="s">
        <v>155</v>
      </c>
      <c r="E67" s="46" t="s">
        <v>0</v>
      </c>
      <c r="F67" s="47" t="s">
        <v>559</v>
      </c>
      <c r="G67" s="48">
        <v>8154772</v>
      </c>
    </row>
    <row r="68" spans="1:7">
      <c r="A68" s="63">
        <v>61</v>
      </c>
      <c r="B68" s="46" t="s">
        <v>4</v>
      </c>
      <c r="C68" s="46" t="s">
        <v>228</v>
      </c>
      <c r="D68" s="46" t="s">
        <v>155</v>
      </c>
      <c r="E68" s="46" t="s">
        <v>0</v>
      </c>
      <c r="F68" s="47" t="s">
        <v>560</v>
      </c>
      <c r="G68" s="48">
        <v>50000</v>
      </c>
    </row>
    <row r="69" spans="1:7" ht="38.25">
      <c r="A69" s="63">
        <v>62</v>
      </c>
      <c r="B69" s="46" t="s">
        <v>4</v>
      </c>
      <c r="C69" s="46" t="s">
        <v>228</v>
      </c>
      <c r="D69" s="46" t="s">
        <v>191</v>
      </c>
      <c r="E69" s="46" t="s">
        <v>0</v>
      </c>
      <c r="F69" s="47" t="s">
        <v>540</v>
      </c>
      <c r="G69" s="48">
        <v>50000</v>
      </c>
    </row>
    <row r="70" spans="1:7" ht="38.25">
      <c r="A70" s="63">
        <v>63</v>
      </c>
      <c r="B70" s="46" t="s">
        <v>4</v>
      </c>
      <c r="C70" s="46" t="s">
        <v>228</v>
      </c>
      <c r="D70" s="46" t="s">
        <v>230</v>
      </c>
      <c r="E70" s="46" t="s">
        <v>0</v>
      </c>
      <c r="F70" s="47" t="s">
        <v>561</v>
      </c>
      <c r="G70" s="48">
        <v>50000</v>
      </c>
    </row>
    <row r="71" spans="1:7">
      <c r="A71" s="63">
        <v>64</v>
      </c>
      <c r="B71" s="46" t="s">
        <v>4</v>
      </c>
      <c r="C71" s="46" t="s">
        <v>228</v>
      </c>
      <c r="D71" s="46" t="s">
        <v>232</v>
      </c>
      <c r="E71" s="46" t="s">
        <v>0</v>
      </c>
      <c r="F71" s="47" t="s">
        <v>562</v>
      </c>
      <c r="G71" s="48">
        <v>50000</v>
      </c>
    </row>
    <row r="72" spans="1:7" ht="25.5">
      <c r="A72" s="63">
        <v>65</v>
      </c>
      <c r="B72" s="46" t="s">
        <v>4</v>
      </c>
      <c r="C72" s="46" t="s">
        <v>228</v>
      </c>
      <c r="D72" s="46" t="s">
        <v>232</v>
      </c>
      <c r="E72" s="46" t="s">
        <v>2</v>
      </c>
      <c r="F72" s="47" t="s">
        <v>531</v>
      </c>
      <c r="G72" s="48">
        <v>50000</v>
      </c>
    </row>
    <row r="73" spans="1:7" ht="25.5">
      <c r="A73" s="63">
        <v>66</v>
      </c>
      <c r="B73" s="46" t="s">
        <v>4</v>
      </c>
      <c r="C73" s="46" t="s">
        <v>234</v>
      </c>
      <c r="D73" s="46" t="s">
        <v>155</v>
      </c>
      <c r="E73" s="46" t="s">
        <v>0</v>
      </c>
      <c r="F73" s="47" t="s">
        <v>563</v>
      </c>
      <c r="G73" s="48">
        <v>7890093</v>
      </c>
    </row>
    <row r="74" spans="1:7" ht="38.25">
      <c r="A74" s="63">
        <v>67</v>
      </c>
      <c r="B74" s="46" t="s">
        <v>4</v>
      </c>
      <c r="C74" s="46" t="s">
        <v>234</v>
      </c>
      <c r="D74" s="46" t="s">
        <v>191</v>
      </c>
      <c r="E74" s="46" t="s">
        <v>0</v>
      </c>
      <c r="F74" s="47" t="s">
        <v>540</v>
      </c>
      <c r="G74" s="48">
        <v>7890093</v>
      </c>
    </row>
    <row r="75" spans="1:7" ht="25.5">
      <c r="A75" s="63">
        <v>68</v>
      </c>
      <c r="B75" s="46" t="s">
        <v>4</v>
      </c>
      <c r="C75" s="46" t="s">
        <v>234</v>
      </c>
      <c r="D75" s="46" t="s">
        <v>236</v>
      </c>
      <c r="E75" s="46" t="s">
        <v>0</v>
      </c>
      <c r="F75" s="47" t="s">
        <v>564</v>
      </c>
      <c r="G75" s="48">
        <v>400701</v>
      </c>
    </row>
    <row r="76" spans="1:7" ht="25.5">
      <c r="A76" s="63">
        <v>69</v>
      </c>
      <c r="B76" s="46" t="s">
        <v>4</v>
      </c>
      <c r="C76" s="46" t="s">
        <v>234</v>
      </c>
      <c r="D76" s="46" t="s">
        <v>238</v>
      </c>
      <c r="E76" s="46" t="s">
        <v>0</v>
      </c>
      <c r="F76" s="47" t="s">
        <v>565</v>
      </c>
      <c r="G76" s="48">
        <v>349001</v>
      </c>
    </row>
    <row r="77" spans="1:7" ht="25.5">
      <c r="A77" s="63">
        <v>70</v>
      </c>
      <c r="B77" s="46" t="s">
        <v>4</v>
      </c>
      <c r="C77" s="46" t="s">
        <v>234</v>
      </c>
      <c r="D77" s="46" t="s">
        <v>238</v>
      </c>
      <c r="E77" s="46" t="s">
        <v>2</v>
      </c>
      <c r="F77" s="47" t="s">
        <v>531</v>
      </c>
      <c r="G77" s="48">
        <v>349001</v>
      </c>
    </row>
    <row r="78" spans="1:7" ht="25.5">
      <c r="A78" s="63">
        <v>71</v>
      </c>
      <c r="B78" s="46" t="s">
        <v>4</v>
      </c>
      <c r="C78" s="46" t="s">
        <v>234</v>
      </c>
      <c r="D78" s="46" t="s">
        <v>240</v>
      </c>
      <c r="E78" s="46" t="s">
        <v>0</v>
      </c>
      <c r="F78" s="47" t="s">
        <v>566</v>
      </c>
      <c r="G78" s="48">
        <v>51700</v>
      </c>
    </row>
    <row r="79" spans="1:7" ht="25.5">
      <c r="A79" s="63">
        <v>72</v>
      </c>
      <c r="B79" s="46" t="s">
        <v>4</v>
      </c>
      <c r="C79" s="46" t="s">
        <v>234</v>
      </c>
      <c r="D79" s="46" t="s">
        <v>240</v>
      </c>
      <c r="E79" s="46" t="s">
        <v>2</v>
      </c>
      <c r="F79" s="47" t="s">
        <v>531</v>
      </c>
      <c r="G79" s="48">
        <v>51700</v>
      </c>
    </row>
    <row r="80" spans="1:7" ht="38.25">
      <c r="A80" s="63">
        <v>73</v>
      </c>
      <c r="B80" s="46" t="s">
        <v>4</v>
      </c>
      <c r="C80" s="46" t="s">
        <v>234</v>
      </c>
      <c r="D80" s="46" t="s">
        <v>230</v>
      </c>
      <c r="E80" s="46" t="s">
        <v>0</v>
      </c>
      <c r="F80" s="47" t="s">
        <v>561</v>
      </c>
      <c r="G80" s="48">
        <v>100000</v>
      </c>
    </row>
    <row r="81" spans="1:7" ht="25.5">
      <c r="A81" s="63">
        <v>74</v>
      </c>
      <c r="B81" s="46" t="s">
        <v>4</v>
      </c>
      <c r="C81" s="46" t="s">
        <v>234</v>
      </c>
      <c r="D81" s="46" t="s">
        <v>242</v>
      </c>
      <c r="E81" s="46" t="s">
        <v>0</v>
      </c>
      <c r="F81" s="47" t="s">
        <v>567</v>
      </c>
      <c r="G81" s="48">
        <v>100000</v>
      </c>
    </row>
    <row r="82" spans="1:7" ht="25.5">
      <c r="A82" s="63">
        <v>75</v>
      </c>
      <c r="B82" s="46" t="s">
        <v>4</v>
      </c>
      <c r="C82" s="46" t="s">
        <v>234</v>
      </c>
      <c r="D82" s="46" t="s">
        <v>242</v>
      </c>
      <c r="E82" s="46" t="s">
        <v>2</v>
      </c>
      <c r="F82" s="47" t="s">
        <v>531</v>
      </c>
      <c r="G82" s="48">
        <v>100000</v>
      </c>
    </row>
    <row r="83" spans="1:7" ht="51">
      <c r="A83" s="63">
        <v>76</v>
      </c>
      <c r="B83" s="46" t="s">
        <v>4</v>
      </c>
      <c r="C83" s="46" t="s">
        <v>234</v>
      </c>
      <c r="D83" s="46" t="s">
        <v>244</v>
      </c>
      <c r="E83" s="46" t="s">
        <v>0</v>
      </c>
      <c r="F83" s="47" t="s">
        <v>568</v>
      </c>
      <c r="G83" s="48">
        <v>7389392</v>
      </c>
    </row>
    <row r="84" spans="1:7" ht="25.5">
      <c r="A84" s="63">
        <v>77</v>
      </c>
      <c r="B84" s="46" t="s">
        <v>4</v>
      </c>
      <c r="C84" s="46" t="s">
        <v>234</v>
      </c>
      <c r="D84" s="46" t="s">
        <v>246</v>
      </c>
      <c r="E84" s="46" t="s">
        <v>0</v>
      </c>
      <c r="F84" s="47" t="s">
        <v>569</v>
      </c>
      <c r="G84" s="48">
        <v>1470893</v>
      </c>
    </row>
    <row r="85" spans="1:7" ht="25.5">
      <c r="A85" s="63">
        <v>78</v>
      </c>
      <c r="B85" s="46" t="s">
        <v>4</v>
      </c>
      <c r="C85" s="46" t="s">
        <v>234</v>
      </c>
      <c r="D85" s="46" t="s">
        <v>246</v>
      </c>
      <c r="E85" s="46" t="s">
        <v>2</v>
      </c>
      <c r="F85" s="47" t="s">
        <v>531</v>
      </c>
      <c r="G85" s="48">
        <v>1470893</v>
      </c>
    </row>
    <row r="86" spans="1:7" ht="38.25">
      <c r="A86" s="63">
        <v>79</v>
      </c>
      <c r="B86" s="46" t="s">
        <v>4</v>
      </c>
      <c r="C86" s="46" t="s">
        <v>234</v>
      </c>
      <c r="D86" s="46" t="s">
        <v>248</v>
      </c>
      <c r="E86" s="46" t="s">
        <v>0</v>
      </c>
      <c r="F86" s="47" t="s">
        <v>570</v>
      </c>
      <c r="G86" s="48">
        <v>5918499</v>
      </c>
    </row>
    <row r="87" spans="1:7">
      <c r="A87" s="63">
        <v>80</v>
      </c>
      <c r="B87" s="46" t="s">
        <v>4</v>
      </c>
      <c r="C87" s="46" t="s">
        <v>234</v>
      </c>
      <c r="D87" s="46" t="s">
        <v>248</v>
      </c>
      <c r="E87" s="46" t="s">
        <v>3</v>
      </c>
      <c r="F87" s="47" t="s">
        <v>551</v>
      </c>
      <c r="G87" s="48">
        <v>5242222</v>
      </c>
    </row>
    <row r="88" spans="1:7" ht="25.5">
      <c r="A88" s="63">
        <v>81</v>
      </c>
      <c r="B88" s="46" t="s">
        <v>4</v>
      </c>
      <c r="C88" s="46" t="s">
        <v>234</v>
      </c>
      <c r="D88" s="46" t="s">
        <v>248</v>
      </c>
      <c r="E88" s="46" t="s">
        <v>2</v>
      </c>
      <c r="F88" s="47" t="s">
        <v>531</v>
      </c>
      <c r="G88" s="48">
        <v>675277</v>
      </c>
    </row>
    <row r="89" spans="1:7">
      <c r="A89" s="63">
        <v>82</v>
      </c>
      <c r="B89" s="46" t="s">
        <v>4</v>
      </c>
      <c r="C89" s="46" t="s">
        <v>234</v>
      </c>
      <c r="D89" s="46" t="s">
        <v>248</v>
      </c>
      <c r="E89" s="46" t="s">
        <v>169</v>
      </c>
      <c r="F89" s="47" t="s">
        <v>533</v>
      </c>
      <c r="G89" s="48">
        <v>1000</v>
      </c>
    </row>
    <row r="90" spans="1:7" ht="25.5">
      <c r="A90" s="63">
        <v>83</v>
      </c>
      <c r="B90" s="46" t="s">
        <v>4</v>
      </c>
      <c r="C90" s="46" t="s">
        <v>250</v>
      </c>
      <c r="D90" s="46" t="s">
        <v>155</v>
      </c>
      <c r="E90" s="46" t="s">
        <v>0</v>
      </c>
      <c r="F90" s="47" t="s">
        <v>571</v>
      </c>
      <c r="G90" s="48">
        <v>214679</v>
      </c>
    </row>
    <row r="91" spans="1:7" ht="38.25">
      <c r="A91" s="63">
        <v>84</v>
      </c>
      <c r="B91" s="46" t="s">
        <v>4</v>
      </c>
      <c r="C91" s="46" t="s">
        <v>250</v>
      </c>
      <c r="D91" s="46" t="s">
        <v>191</v>
      </c>
      <c r="E91" s="46" t="s">
        <v>0</v>
      </c>
      <c r="F91" s="47" t="s">
        <v>540</v>
      </c>
      <c r="G91" s="48">
        <v>214679</v>
      </c>
    </row>
    <row r="92" spans="1:7" ht="25.5">
      <c r="A92" s="63">
        <v>85</v>
      </c>
      <c r="B92" s="46" t="s">
        <v>4</v>
      </c>
      <c r="C92" s="46" t="s">
        <v>250</v>
      </c>
      <c r="D92" s="46" t="s">
        <v>252</v>
      </c>
      <c r="E92" s="46" t="s">
        <v>0</v>
      </c>
      <c r="F92" s="47" t="s">
        <v>572</v>
      </c>
      <c r="G92" s="48">
        <v>214679</v>
      </c>
    </row>
    <row r="93" spans="1:7" ht="25.5">
      <c r="A93" s="63">
        <v>86</v>
      </c>
      <c r="B93" s="46" t="s">
        <v>4</v>
      </c>
      <c r="C93" s="46" t="s">
        <v>250</v>
      </c>
      <c r="D93" s="46" t="s">
        <v>254</v>
      </c>
      <c r="E93" s="46" t="s">
        <v>0</v>
      </c>
      <c r="F93" s="47" t="s">
        <v>573</v>
      </c>
      <c r="G93" s="48">
        <v>116479</v>
      </c>
    </row>
    <row r="94" spans="1:7" ht="25.5">
      <c r="A94" s="63">
        <v>87</v>
      </c>
      <c r="B94" s="46" t="s">
        <v>4</v>
      </c>
      <c r="C94" s="46" t="s">
        <v>250</v>
      </c>
      <c r="D94" s="46" t="s">
        <v>254</v>
      </c>
      <c r="E94" s="46" t="s">
        <v>2</v>
      </c>
      <c r="F94" s="47" t="s">
        <v>531</v>
      </c>
      <c r="G94" s="48">
        <v>116479</v>
      </c>
    </row>
    <row r="95" spans="1:7" ht="25.5">
      <c r="A95" s="63">
        <v>88</v>
      </c>
      <c r="B95" s="46" t="s">
        <v>4</v>
      </c>
      <c r="C95" s="46" t="s">
        <v>250</v>
      </c>
      <c r="D95" s="46" t="s">
        <v>256</v>
      </c>
      <c r="E95" s="46" t="s">
        <v>0</v>
      </c>
      <c r="F95" s="47" t="s">
        <v>574</v>
      </c>
      <c r="G95" s="48">
        <v>98200</v>
      </c>
    </row>
    <row r="96" spans="1:7" ht="38.25">
      <c r="A96" s="63">
        <v>89</v>
      </c>
      <c r="B96" s="46" t="s">
        <v>4</v>
      </c>
      <c r="C96" s="46" t="s">
        <v>250</v>
      </c>
      <c r="D96" s="46" t="s">
        <v>256</v>
      </c>
      <c r="E96" s="46" t="s">
        <v>493</v>
      </c>
      <c r="F96" s="47" t="s">
        <v>818</v>
      </c>
      <c r="G96" s="48">
        <v>98200</v>
      </c>
    </row>
    <row r="97" spans="1:7">
      <c r="A97" s="63">
        <v>90</v>
      </c>
      <c r="B97" s="46" t="s">
        <v>4</v>
      </c>
      <c r="C97" s="46" t="s">
        <v>258</v>
      </c>
      <c r="D97" s="46" t="s">
        <v>155</v>
      </c>
      <c r="E97" s="46" t="s">
        <v>0</v>
      </c>
      <c r="F97" s="47" t="s">
        <v>575</v>
      </c>
      <c r="G97" s="48">
        <f>162586066.71+12109335.9</f>
        <v>174695402.61000001</v>
      </c>
    </row>
    <row r="98" spans="1:7">
      <c r="A98" s="63">
        <v>91</v>
      </c>
      <c r="B98" s="46" t="s">
        <v>4</v>
      </c>
      <c r="C98" s="46" t="s">
        <v>260</v>
      </c>
      <c r="D98" s="46" t="s">
        <v>155</v>
      </c>
      <c r="E98" s="46" t="s">
        <v>0</v>
      </c>
      <c r="F98" s="47" t="s">
        <v>576</v>
      </c>
      <c r="G98" s="48">
        <v>314700</v>
      </c>
    </row>
    <row r="99" spans="1:7">
      <c r="A99" s="63">
        <v>92</v>
      </c>
      <c r="B99" s="46" t="s">
        <v>4</v>
      </c>
      <c r="C99" s="46" t="s">
        <v>260</v>
      </c>
      <c r="D99" s="46" t="s">
        <v>159</v>
      </c>
      <c r="E99" s="46" t="s">
        <v>0</v>
      </c>
      <c r="F99" s="47" t="s">
        <v>526</v>
      </c>
      <c r="G99" s="48">
        <v>314700</v>
      </c>
    </row>
    <row r="100" spans="1:7" ht="38.25">
      <c r="A100" s="63">
        <v>93</v>
      </c>
      <c r="B100" s="46" t="s">
        <v>4</v>
      </c>
      <c r="C100" s="46" t="s">
        <v>260</v>
      </c>
      <c r="D100" s="46" t="s">
        <v>262</v>
      </c>
      <c r="E100" s="46" t="s">
        <v>0</v>
      </c>
      <c r="F100" s="47" t="s">
        <v>577</v>
      </c>
      <c r="G100" s="48">
        <v>306600</v>
      </c>
    </row>
    <row r="101" spans="1:7" ht="25.5">
      <c r="A101" s="63">
        <v>94</v>
      </c>
      <c r="B101" s="46" t="s">
        <v>4</v>
      </c>
      <c r="C101" s="46" t="s">
        <v>260</v>
      </c>
      <c r="D101" s="46" t="s">
        <v>262</v>
      </c>
      <c r="E101" s="46" t="s">
        <v>2</v>
      </c>
      <c r="F101" s="47" t="s">
        <v>531</v>
      </c>
      <c r="G101" s="48">
        <v>306600</v>
      </c>
    </row>
    <row r="102" spans="1:7" ht="38.25">
      <c r="A102" s="63">
        <v>95</v>
      </c>
      <c r="B102" s="46" t="s">
        <v>4</v>
      </c>
      <c r="C102" s="46" t="s">
        <v>260</v>
      </c>
      <c r="D102" s="46" t="s">
        <v>787</v>
      </c>
      <c r="E102" s="46" t="s">
        <v>0</v>
      </c>
      <c r="F102" s="47" t="s">
        <v>819</v>
      </c>
      <c r="G102" s="48">
        <v>8100</v>
      </c>
    </row>
    <row r="103" spans="1:7" ht="25.5">
      <c r="A103" s="63">
        <v>96</v>
      </c>
      <c r="B103" s="46" t="s">
        <v>4</v>
      </c>
      <c r="C103" s="46" t="s">
        <v>260</v>
      </c>
      <c r="D103" s="46" t="s">
        <v>787</v>
      </c>
      <c r="E103" s="46" t="s">
        <v>2</v>
      </c>
      <c r="F103" s="47" t="s">
        <v>531</v>
      </c>
      <c r="G103" s="48">
        <v>8100</v>
      </c>
    </row>
    <row r="104" spans="1:7">
      <c r="A104" s="63">
        <v>97</v>
      </c>
      <c r="B104" s="46" t="s">
        <v>4</v>
      </c>
      <c r="C104" s="46" t="s">
        <v>264</v>
      </c>
      <c r="D104" s="46" t="s">
        <v>155</v>
      </c>
      <c r="E104" s="46" t="s">
        <v>0</v>
      </c>
      <c r="F104" s="47" t="s">
        <v>578</v>
      </c>
      <c r="G104" s="48">
        <v>53039307</v>
      </c>
    </row>
    <row r="105" spans="1:7" ht="38.25">
      <c r="A105" s="63">
        <v>98</v>
      </c>
      <c r="B105" s="46" t="s">
        <v>4</v>
      </c>
      <c r="C105" s="46" t="s">
        <v>264</v>
      </c>
      <c r="D105" s="46" t="s">
        <v>191</v>
      </c>
      <c r="E105" s="46" t="s">
        <v>0</v>
      </c>
      <c r="F105" s="47" t="s">
        <v>540</v>
      </c>
      <c r="G105" s="48">
        <v>53039307</v>
      </c>
    </row>
    <row r="106" spans="1:7" ht="38.25">
      <c r="A106" s="63">
        <v>99</v>
      </c>
      <c r="B106" s="46" t="s">
        <v>4</v>
      </c>
      <c r="C106" s="46" t="s">
        <v>264</v>
      </c>
      <c r="D106" s="46" t="s">
        <v>266</v>
      </c>
      <c r="E106" s="46" t="s">
        <v>0</v>
      </c>
      <c r="F106" s="47" t="s">
        <v>579</v>
      </c>
      <c r="G106" s="48">
        <v>53039307</v>
      </c>
    </row>
    <row r="107" spans="1:7" ht="25.5">
      <c r="A107" s="63">
        <v>100</v>
      </c>
      <c r="B107" s="46" t="s">
        <v>4</v>
      </c>
      <c r="C107" s="46" t="s">
        <v>264</v>
      </c>
      <c r="D107" s="46" t="s">
        <v>268</v>
      </c>
      <c r="E107" s="46" t="s">
        <v>0</v>
      </c>
      <c r="F107" s="47" t="s">
        <v>580</v>
      </c>
      <c r="G107" s="48">
        <v>2590459.5</v>
      </c>
    </row>
    <row r="108" spans="1:7">
      <c r="A108" s="63">
        <v>101</v>
      </c>
      <c r="B108" s="46" t="s">
        <v>4</v>
      </c>
      <c r="C108" s="46" t="s">
        <v>264</v>
      </c>
      <c r="D108" s="46" t="s">
        <v>268</v>
      </c>
      <c r="E108" s="46" t="s">
        <v>3</v>
      </c>
      <c r="F108" s="47" t="s">
        <v>551</v>
      </c>
      <c r="G108" s="48">
        <v>2407629</v>
      </c>
    </row>
    <row r="109" spans="1:7" ht="25.5">
      <c r="A109" s="63">
        <v>102</v>
      </c>
      <c r="B109" s="46" t="s">
        <v>4</v>
      </c>
      <c r="C109" s="46" t="s">
        <v>264</v>
      </c>
      <c r="D109" s="46" t="s">
        <v>268</v>
      </c>
      <c r="E109" s="46" t="s">
        <v>2</v>
      </c>
      <c r="F109" s="47" t="s">
        <v>531</v>
      </c>
      <c r="G109" s="48">
        <v>172630.5</v>
      </c>
    </row>
    <row r="110" spans="1:7">
      <c r="A110" s="63">
        <v>103</v>
      </c>
      <c r="B110" s="46" t="s">
        <v>4</v>
      </c>
      <c r="C110" s="46" t="s">
        <v>264</v>
      </c>
      <c r="D110" s="46" t="s">
        <v>268</v>
      </c>
      <c r="E110" s="46" t="s">
        <v>169</v>
      </c>
      <c r="F110" s="47" t="s">
        <v>533</v>
      </c>
      <c r="G110" s="48">
        <v>10200</v>
      </c>
    </row>
    <row r="111" spans="1:7" ht="25.5">
      <c r="A111" s="63">
        <v>104</v>
      </c>
      <c r="B111" s="46" t="s">
        <v>4</v>
      </c>
      <c r="C111" s="46" t="s">
        <v>264</v>
      </c>
      <c r="D111" s="46" t="s">
        <v>270</v>
      </c>
      <c r="E111" s="46" t="s">
        <v>0</v>
      </c>
      <c r="F111" s="47" t="s">
        <v>581</v>
      </c>
      <c r="G111" s="48">
        <v>50448847.5</v>
      </c>
    </row>
    <row r="112" spans="1:7" ht="25.5">
      <c r="A112" s="63">
        <v>105</v>
      </c>
      <c r="B112" s="46" t="s">
        <v>4</v>
      </c>
      <c r="C112" s="46" t="s">
        <v>264</v>
      </c>
      <c r="D112" s="46" t="s">
        <v>270</v>
      </c>
      <c r="E112" s="46" t="s">
        <v>2</v>
      </c>
      <c r="F112" s="47" t="s">
        <v>531</v>
      </c>
      <c r="G112" s="48">
        <v>50448847.5</v>
      </c>
    </row>
    <row r="113" spans="1:7">
      <c r="A113" s="63">
        <v>106</v>
      </c>
      <c r="B113" s="46" t="s">
        <v>4</v>
      </c>
      <c r="C113" s="46" t="s">
        <v>272</v>
      </c>
      <c r="D113" s="46" t="s">
        <v>155</v>
      </c>
      <c r="E113" s="46" t="s">
        <v>0</v>
      </c>
      <c r="F113" s="47" t="s">
        <v>582</v>
      </c>
      <c r="G113" s="48">
        <v>1079160</v>
      </c>
    </row>
    <row r="114" spans="1:7">
      <c r="A114" s="63">
        <v>107</v>
      </c>
      <c r="B114" s="46" t="s">
        <v>4</v>
      </c>
      <c r="C114" s="46" t="s">
        <v>272</v>
      </c>
      <c r="D114" s="46" t="s">
        <v>159</v>
      </c>
      <c r="E114" s="46" t="s">
        <v>0</v>
      </c>
      <c r="F114" s="47" t="s">
        <v>526</v>
      </c>
      <c r="G114" s="48">
        <v>1079160</v>
      </c>
    </row>
    <row r="115" spans="1:7" ht="25.5">
      <c r="A115" s="63">
        <v>108</v>
      </c>
      <c r="B115" s="46" t="s">
        <v>4</v>
      </c>
      <c r="C115" s="46" t="s">
        <v>272</v>
      </c>
      <c r="D115" s="46" t="s">
        <v>938</v>
      </c>
      <c r="E115" s="46" t="s">
        <v>0</v>
      </c>
      <c r="F115" s="47" t="s">
        <v>962</v>
      </c>
      <c r="G115" s="48">
        <v>68562.5</v>
      </c>
    </row>
    <row r="116" spans="1:7" ht="25.5">
      <c r="A116" s="63">
        <v>109</v>
      </c>
      <c r="B116" s="46" t="s">
        <v>4</v>
      </c>
      <c r="C116" s="46" t="s">
        <v>272</v>
      </c>
      <c r="D116" s="46" t="s">
        <v>938</v>
      </c>
      <c r="E116" s="46" t="s">
        <v>2</v>
      </c>
      <c r="F116" s="47" t="s">
        <v>531</v>
      </c>
      <c r="G116" s="48">
        <v>68562.5</v>
      </c>
    </row>
    <row r="117" spans="1:7" ht="25.5">
      <c r="A117" s="63">
        <v>110</v>
      </c>
      <c r="B117" s="46" t="s">
        <v>4</v>
      </c>
      <c r="C117" s="46" t="s">
        <v>272</v>
      </c>
      <c r="D117" s="46" t="s">
        <v>839</v>
      </c>
      <c r="E117" s="46" t="s">
        <v>0</v>
      </c>
      <c r="F117" s="47" t="s">
        <v>840</v>
      </c>
      <c r="G117" s="48">
        <v>1010597.5</v>
      </c>
    </row>
    <row r="118" spans="1:7" ht="25.5">
      <c r="A118" s="63">
        <v>111</v>
      </c>
      <c r="B118" s="46" t="s">
        <v>4</v>
      </c>
      <c r="C118" s="46" t="s">
        <v>272</v>
      </c>
      <c r="D118" s="46" t="s">
        <v>839</v>
      </c>
      <c r="E118" s="46" t="s">
        <v>2</v>
      </c>
      <c r="F118" s="47" t="s">
        <v>531</v>
      </c>
      <c r="G118" s="48">
        <v>1010597.5</v>
      </c>
    </row>
    <row r="119" spans="1:7">
      <c r="A119" s="63">
        <v>112</v>
      </c>
      <c r="B119" s="46" t="s">
        <v>4</v>
      </c>
      <c r="C119" s="46" t="s">
        <v>276</v>
      </c>
      <c r="D119" s="46" t="s">
        <v>155</v>
      </c>
      <c r="E119" s="46" t="s">
        <v>0</v>
      </c>
      <c r="F119" s="47" t="s">
        <v>584</v>
      </c>
      <c r="G119" s="48">
        <f>107082418.71+12109335.9</f>
        <v>119191754.61</v>
      </c>
    </row>
    <row r="120" spans="1:7" ht="38.25">
      <c r="A120" s="63">
        <v>113</v>
      </c>
      <c r="B120" s="46" t="s">
        <v>4</v>
      </c>
      <c r="C120" s="46" t="s">
        <v>276</v>
      </c>
      <c r="D120" s="46" t="s">
        <v>278</v>
      </c>
      <c r="E120" s="46" t="s">
        <v>0</v>
      </c>
      <c r="F120" s="47" t="s">
        <v>585</v>
      </c>
      <c r="G120" s="48">
        <f>107082418.71+12109335.9</f>
        <v>119191754.61</v>
      </c>
    </row>
    <row r="121" spans="1:7" ht="25.5">
      <c r="A121" s="63">
        <v>114</v>
      </c>
      <c r="B121" s="46" t="s">
        <v>4</v>
      </c>
      <c r="C121" s="46" t="s">
        <v>276</v>
      </c>
      <c r="D121" s="46" t="s">
        <v>280</v>
      </c>
      <c r="E121" s="46" t="s">
        <v>0</v>
      </c>
      <c r="F121" s="47" t="s">
        <v>586</v>
      </c>
      <c r="G121" s="48">
        <f>107082418.71+12109335.9</f>
        <v>119191754.61</v>
      </c>
    </row>
    <row r="122" spans="1:7" ht="25.5">
      <c r="A122" s="63">
        <v>115</v>
      </c>
      <c r="B122" s="46" t="s">
        <v>4</v>
      </c>
      <c r="C122" s="46" t="s">
        <v>276</v>
      </c>
      <c r="D122" s="46" t="s">
        <v>282</v>
      </c>
      <c r="E122" s="46" t="s">
        <v>0</v>
      </c>
      <c r="F122" s="47" t="s">
        <v>587</v>
      </c>
      <c r="G122" s="48">
        <v>9135547</v>
      </c>
    </row>
    <row r="123" spans="1:7" ht="25.5">
      <c r="A123" s="63">
        <v>116</v>
      </c>
      <c r="B123" s="46" t="s">
        <v>4</v>
      </c>
      <c r="C123" s="46" t="s">
        <v>276</v>
      </c>
      <c r="D123" s="46" t="s">
        <v>282</v>
      </c>
      <c r="E123" s="46" t="s">
        <v>2</v>
      </c>
      <c r="F123" s="47" t="s">
        <v>531</v>
      </c>
      <c r="G123" s="48">
        <v>1500091</v>
      </c>
    </row>
    <row r="124" spans="1:7">
      <c r="A124" s="63">
        <v>117</v>
      </c>
      <c r="B124" s="46" t="s">
        <v>4</v>
      </c>
      <c r="C124" s="46" t="s">
        <v>276</v>
      </c>
      <c r="D124" s="46" t="s">
        <v>282</v>
      </c>
      <c r="E124" s="46" t="s">
        <v>284</v>
      </c>
      <c r="F124" s="47" t="s">
        <v>588</v>
      </c>
      <c r="G124" s="48">
        <v>7635456</v>
      </c>
    </row>
    <row r="125" spans="1:7" ht="25.5">
      <c r="A125" s="63">
        <v>118</v>
      </c>
      <c r="B125" s="46" t="s">
        <v>4</v>
      </c>
      <c r="C125" s="46" t="s">
        <v>276</v>
      </c>
      <c r="D125" s="46" t="s">
        <v>286</v>
      </c>
      <c r="E125" s="46" t="s">
        <v>0</v>
      </c>
      <c r="F125" s="47" t="s">
        <v>589</v>
      </c>
      <c r="G125" s="48">
        <v>84677500.650000006</v>
      </c>
    </row>
    <row r="126" spans="1:7">
      <c r="A126" s="63">
        <v>119</v>
      </c>
      <c r="B126" s="46" t="s">
        <v>4</v>
      </c>
      <c r="C126" s="46" t="s">
        <v>276</v>
      </c>
      <c r="D126" s="46" t="s">
        <v>286</v>
      </c>
      <c r="E126" s="46" t="s">
        <v>288</v>
      </c>
      <c r="F126" s="47" t="s">
        <v>590</v>
      </c>
      <c r="G126" s="48">
        <v>84677500.650000006</v>
      </c>
    </row>
    <row r="127" spans="1:7" ht="38.25">
      <c r="A127" s="63">
        <v>120</v>
      </c>
      <c r="B127" s="46" t="s">
        <v>4</v>
      </c>
      <c r="C127" s="46" t="s">
        <v>276</v>
      </c>
      <c r="D127" s="46" t="s">
        <v>290</v>
      </c>
      <c r="E127" s="46" t="s">
        <v>0</v>
      </c>
      <c r="F127" s="47" t="s">
        <v>591</v>
      </c>
      <c r="G127" s="48">
        <f>3151000+12109335.9</f>
        <v>15260335.9</v>
      </c>
    </row>
    <row r="128" spans="1:7">
      <c r="A128" s="63">
        <v>121</v>
      </c>
      <c r="B128" s="46" t="s">
        <v>4</v>
      </c>
      <c r="C128" s="46" t="s">
        <v>276</v>
      </c>
      <c r="D128" s="46" t="s">
        <v>290</v>
      </c>
      <c r="E128" s="46" t="s">
        <v>288</v>
      </c>
      <c r="F128" s="47" t="s">
        <v>590</v>
      </c>
      <c r="G128" s="48">
        <f>3151000+12109335.9</f>
        <v>15260335.9</v>
      </c>
    </row>
    <row r="129" spans="1:7" ht="25.5">
      <c r="A129" s="63">
        <v>122</v>
      </c>
      <c r="B129" s="46" t="s">
        <v>4</v>
      </c>
      <c r="C129" s="46" t="s">
        <v>276</v>
      </c>
      <c r="D129" s="46" t="s">
        <v>292</v>
      </c>
      <c r="E129" s="46" t="s">
        <v>0</v>
      </c>
      <c r="F129" s="47" t="s">
        <v>589</v>
      </c>
      <c r="G129" s="48">
        <v>3033610</v>
      </c>
    </row>
    <row r="130" spans="1:7">
      <c r="A130" s="63">
        <v>123</v>
      </c>
      <c r="B130" s="46" t="s">
        <v>4</v>
      </c>
      <c r="C130" s="46" t="s">
        <v>276</v>
      </c>
      <c r="D130" s="46" t="s">
        <v>292</v>
      </c>
      <c r="E130" s="46" t="s">
        <v>288</v>
      </c>
      <c r="F130" s="47" t="s">
        <v>590</v>
      </c>
      <c r="G130" s="48">
        <v>3033610</v>
      </c>
    </row>
    <row r="131" spans="1:7" ht="38.25">
      <c r="A131" s="63">
        <v>124</v>
      </c>
      <c r="B131" s="46" t="s">
        <v>4</v>
      </c>
      <c r="C131" s="46" t="s">
        <v>276</v>
      </c>
      <c r="D131" s="46" t="s">
        <v>882</v>
      </c>
      <c r="E131" s="46" t="s">
        <v>0</v>
      </c>
      <c r="F131" s="47" t="s">
        <v>980</v>
      </c>
      <c r="G131" s="48">
        <v>7084761.0599999996</v>
      </c>
    </row>
    <row r="132" spans="1:7">
      <c r="A132" s="63">
        <v>125</v>
      </c>
      <c r="B132" s="46" t="s">
        <v>4</v>
      </c>
      <c r="C132" s="46" t="s">
        <v>276</v>
      </c>
      <c r="D132" s="46" t="s">
        <v>882</v>
      </c>
      <c r="E132" s="46" t="s">
        <v>288</v>
      </c>
      <c r="F132" s="47" t="s">
        <v>590</v>
      </c>
      <c r="G132" s="48">
        <v>7084761.0599999996</v>
      </c>
    </row>
    <row r="133" spans="1:7">
      <c r="A133" s="63">
        <v>126</v>
      </c>
      <c r="B133" s="46" t="s">
        <v>4</v>
      </c>
      <c r="C133" s="46" t="s">
        <v>293</v>
      </c>
      <c r="D133" s="46" t="s">
        <v>155</v>
      </c>
      <c r="E133" s="46" t="s">
        <v>0</v>
      </c>
      <c r="F133" s="47" t="s">
        <v>592</v>
      </c>
      <c r="G133" s="48">
        <v>1070481</v>
      </c>
    </row>
    <row r="134" spans="1:7" ht="38.25">
      <c r="A134" s="63">
        <v>127</v>
      </c>
      <c r="B134" s="46" t="s">
        <v>4</v>
      </c>
      <c r="C134" s="46" t="s">
        <v>293</v>
      </c>
      <c r="D134" s="46" t="s">
        <v>191</v>
      </c>
      <c r="E134" s="46" t="s">
        <v>0</v>
      </c>
      <c r="F134" s="47" t="s">
        <v>540</v>
      </c>
      <c r="G134" s="48">
        <v>1070481</v>
      </c>
    </row>
    <row r="135" spans="1:7" ht="25.5">
      <c r="A135" s="63">
        <v>128</v>
      </c>
      <c r="B135" s="46" t="s">
        <v>4</v>
      </c>
      <c r="C135" s="46" t="s">
        <v>293</v>
      </c>
      <c r="D135" s="46" t="s">
        <v>295</v>
      </c>
      <c r="E135" s="46" t="s">
        <v>0</v>
      </c>
      <c r="F135" s="47" t="s">
        <v>593</v>
      </c>
      <c r="G135" s="48">
        <v>100000</v>
      </c>
    </row>
    <row r="136" spans="1:7" ht="25.5">
      <c r="A136" s="63">
        <v>129</v>
      </c>
      <c r="B136" s="46" t="s">
        <v>4</v>
      </c>
      <c r="C136" s="46" t="s">
        <v>293</v>
      </c>
      <c r="D136" s="46" t="s">
        <v>297</v>
      </c>
      <c r="E136" s="46" t="s">
        <v>0</v>
      </c>
      <c r="F136" s="47" t="s">
        <v>594</v>
      </c>
      <c r="G136" s="48">
        <v>100000</v>
      </c>
    </row>
    <row r="137" spans="1:7" ht="25.5">
      <c r="A137" s="63">
        <v>130</v>
      </c>
      <c r="B137" s="46" t="s">
        <v>4</v>
      </c>
      <c r="C137" s="46" t="s">
        <v>293</v>
      </c>
      <c r="D137" s="46" t="s">
        <v>297</v>
      </c>
      <c r="E137" s="46" t="s">
        <v>2</v>
      </c>
      <c r="F137" s="47" t="s">
        <v>531</v>
      </c>
      <c r="G137" s="48">
        <v>100000</v>
      </c>
    </row>
    <row r="138" spans="1:7" ht="25.5">
      <c r="A138" s="63">
        <v>131</v>
      </c>
      <c r="B138" s="46" t="s">
        <v>4</v>
      </c>
      <c r="C138" s="46" t="s">
        <v>293</v>
      </c>
      <c r="D138" s="46" t="s">
        <v>299</v>
      </c>
      <c r="E138" s="46" t="s">
        <v>0</v>
      </c>
      <c r="F138" s="47" t="s">
        <v>595</v>
      </c>
      <c r="G138" s="48">
        <v>14000</v>
      </c>
    </row>
    <row r="139" spans="1:7" ht="25.5">
      <c r="A139" s="63">
        <v>132</v>
      </c>
      <c r="B139" s="46" t="s">
        <v>4</v>
      </c>
      <c r="C139" s="46" t="s">
        <v>293</v>
      </c>
      <c r="D139" s="46" t="s">
        <v>789</v>
      </c>
      <c r="E139" s="46" t="s">
        <v>0</v>
      </c>
      <c r="F139" s="47" t="s">
        <v>820</v>
      </c>
      <c r="G139" s="48">
        <v>14000</v>
      </c>
    </row>
    <row r="140" spans="1:7" ht="25.5">
      <c r="A140" s="63">
        <v>133</v>
      </c>
      <c r="B140" s="46" t="s">
        <v>4</v>
      </c>
      <c r="C140" s="46" t="s">
        <v>293</v>
      </c>
      <c r="D140" s="46" t="s">
        <v>789</v>
      </c>
      <c r="E140" s="46" t="s">
        <v>2</v>
      </c>
      <c r="F140" s="47" t="s">
        <v>531</v>
      </c>
      <c r="G140" s="48">
        <v>14000</v>
      </c>
    </row>
    <row r="141" spans="1:7" ht="25.5">
      <c r="A141" s="63">
        <v>134</v>
      </c>
      <c r="B141" s="46" t="s">
        <v>4</v>
      </c>
      <c r="C141" s="46" t="s">
        <v>293</v>
      </c>
      <c r="D141" s="46" t="s">
        <v>301</v>
      </c>
      <c r="E141" s="46" t="s">
        <v>0</v>
      </c>
      <c r="F141" s="47" t="s">
        <v>596</v>
      </c>
      <c r="G141" s="48">
        <v>746011</v>
      </c>
    </row>
    <row r="142" spans="1:7">
      <c r="A142" s="63">
        <v>135</v>
      </c>
      <c r="B142" s="46" t="s">
        <v>4</v>
      </c>
      <c r="C142" s="46" t="s">
        <v>293</v>
      </c>
      <c r="D142" s="46" t="s">
        <v>303</v>
      </c>
      <c r="E142" s="46" t="s">
        <v>0</v>
      </c>
      <c r="F142" s="47" t="s">
        <v>597</v>
      </c>
      <c r="G142" s="48">
        <v>291160</v>
      </c>
    </row>
    <row r="143" spans="1:7" ht="25.5">
      <c r="A143" s="63">
        <v>136</v>
      </c>
      <c r="B143" s="46" t="s">
        <v>4</v>
      </c>
      <c r="C143" s="46" t="s">
        <v>293</v>
      </c>
      <c r="D143" s="46" t="s">
        <v>303</v>
      </c>
      <c r="E143" s="46" t="s">
        <v>2</v>
      </c>
      <c r="F143" s="47" t="s">
        <v>531</v>
      </c>
      <c r="G143" s="48">
        <v>291160</v>
      </c>
    </row>
    <row r="144" spans="1:7">
      <c r="A144" s="63">
        <v>137</v>
      </c>
      <c r="B144" s="46" t="s">
        <v>4</v>
      </c>
      <c r="C144" s="46" t="s">
        <v>293</v>
      </c>
      <c r="D144" s="46" t="s">
        <v>841</v>
      </c>
      <c r="E144" s="46" t="s">
        <v>0</v>
      </c>
      <c r="F144" s="47" t="s">
        <v>821</v>
      </c>
      <c r="G144" s="48">
        <v>318395</v>
      </c>
    </row>
    <row r="145" spans="1:7" ht="25.5">
      <c r="A145" s="63">
        <v>138</v>
      </c>
      <c r="B145" s="46" t="s">
        <v>4</v>
      </c>
      <c r="C145" s="46" t="s">
        <v>293</v>
      </c>
      <c r="D145" s="46" t="s">
        <v>841</v>
      </c>
      <c r="E145" s="46" t="s">
        <v>2</v>
      </c>
      <c r="F145" s="47" t="s">
        <v>531</v>
      </c>
      <c r="G145" s="48">
        <v>318395</v>
      </c>
    </row>
    <row r="146" spans="1:7">
      <c r="A146" s="63">
        <v>139</v>
      </c>
      <c r="B146" s="46" t="s">
        <v>4</v>
      </c>
      <c r="C146" s="46" t="s">
        <v>293</v>
      </c>
      <c r="D146" s="46" t="s">
        <v>791</v>
      </c>
      <c r="E146" s="46" t="s">
        <v>0</v>
      </c>
      <c r="F146" s="47" t="s">
        <v>821</v>
      </c>
      <c r="G146" s="48">
        <v>136456</v>
      </c>
    </row>
    <row r="147" spans="1:7" ht="25.5">
      <c r="A147" s="63">
        <v>140</v>
      </c>
      <c r="B147" s="46" t="s">
        <v>4</v>
      </c>
      <c r="C147" s="46" t="s">
        <v>293</v>
      </c>
      <c r="D147" s="46" t="s">
        <v>791</v>
      </c>
      <c r="E147" s="46" t="s">
        <v>2</v>
      </c>
      <c r="F147" s="47" t="s">
        <v>531</v>
      </c>
      <c r="G147" s="48">
        <v>136456</v>
      </c>
    </row>
    <row r="148" spans="1:7" ht="25.5">
      <c r="A148" s="63">
        <v>141</v>
      </c>
      <c r="B148" s="46" t="s">
        <v>4</v>
      </c>
      <c r="C148" s="46" t="s">
        <v>293</v>
      </c>
      <c r="D148" s="46" t="s">
        <v>309</v>
      </c>
      <c r="E148" s="46" t="s">
        <v>0</v>
      </c>
      <c r="F148" s="47" t="s">
        <v>600</v>
      </c>
      <c r="G148" s="48">
        <v>210470</v>
      </c>
    </row>
    <row r="149" spans="1:7" ht="25.5">
      <c r="A149" s="63">
        <v>142</v>
      </c>
      <c r="B149" s="46" t="s">
        <v>4</v>
      </c>
      <c r="C149" s="46" t="s">
        <v>293</v>
      </c>
      <c r="D149" s="46" t="s">
        <v>311</v>
      </c>
      <c r="E149" s="46" t="s">
        <v>0</v>
      </c>
      <c r="F149" s="47" t="s">
        <v>601</v>
      </c>
      <c r="G149" s="48">
        <v>160095</v>
      </c>
    </row>
    <row r="150" spans="1:7" ht="25.5">
      <c r="A150" s="63">
        <v>143</v>
      </c>
      <c r="B150" s="46" t="s">
        <v>4</v>
      </c>
      <c r="C150" s="46" t="s">
        <v>293</v>
      </c>
      <c r="D150" s="46" t="s">
        <v>311</v>
      </c>
      <c r="E150" s="46" t="s">
        <v>2</v>
      </c>
      <c r="F150" s="47" t="s">
        <v>531</v>
      </c>
      <c r="G150" s="48">
        <v>160095</v>
      </c>
    </row>
    <row r="151" spans="1:7">
      <c r="A151" s="63">
        <v>144</v>
      </c>
      <c r="B151" s="46" t="s">
        <v>4</v>
      </c>
      <c r="C151" s="46" t="s">
        <v>293</v>
      </c>
      <c r="D151" s="46" t="s">
        <v>842</v>
      </c>
      <c r="E151" s="46" t="s">
        <v>0</v>
      </c>
      <c r="F151" s="47" t="s">
        <v>843</v>
      </c>
      <c r="G151" s="48">
        <v>50375</v>
      </c>
    </row>
    <row r="152" spans="1:7" ht="25.5">
      <c r="A152" s="63">
        <v>145</v>
      </c>
      <c r="B152" s="46" t="s">
        <v>4</v>
      </c>
      <c r="C152" s="46" t="s">
        <v>293</v>
      </c>
      <c r="D152" s="46" t="s">
        <v>842</v>
      </c>
      <c r="E152" s="46" t="s">
        <v>2</v>
      </c>
      <c r="F152" s="47" t="s">
        <v>531</v>
      </c>
      <c r="G152" s="48">
        <v>50375</v>
      </c>
    </row>
    <row r="153" spans="1:7">
      <c r="A153" s="63">
        <v>146</v>
      </c>
      <c r="B153" s="46" t="s">
        <v>4</v>
      </c>
      <c r="C153" s="46" t="s">
        <v>313</v>
      </c>
      <c r="D153" s="46" t="s">
        <v>155</v>
      </c>
      <c r="E153" s="46" t="s">
        <v>0</v>
      </c>
      <c r="F153" s="47" t="s">
        <v>602</v>
      </c>
      <c r="G153" s="48">
        <v>295547439.32999998</v>
      </c>
    </row>
    <row r="154" spans="1:7">
      <c r="A154" s="63">
        <v>147</v>
      </c>
      <c r="B154" s="46" t="s">
        <v>4</v>
      </c>
      <c r="C154" s="46" t="s">
        <v>315</v>
      </c>
      <c r="D154" s="46" t="s">
        <v>155</v>
      </c>
      <c r="E154" s="46" t="s">
        <v>0</v>
      </c>
      <c r="F154" s="47" t="s">
        <v>603</v>
      </c>
      <c r="G154" s="48">
        <v>1977175.11</v>
      </c>
    </row>
    <row r="155" spans="1:7" ht="38.25">
      <c r="A155" s="63">
        <v>148</v>
      </c>
      <c r="B155" s="46" t="s">
        <v>4</v>
      </c>
      <c r="C155" s="46" t="s">
        <v>315</v>
      </c>
      <c r="D155" s="46" t="s">
        <v>191</v>
      </c>
      <c r="E155" s="46" t="s">
        <v>0</v>
      </c>
      <c r="F155" s="47" t="s">
        <v>540</v>
      </c>
      <c r="G155" s="48">
        <v>1532266.11</v>
      </c>
    </row>
    <row r="156" spans="1:7" ht="25.5">
      <c r="A156" s="63">
        <v>149</v>
      </c>
      <c r="B156" s="46" t="s">
        <v>4</v>
      </c>
      <c r="C156" s="46" t="s">
        <v>315</v>
      </c>
      <c r="D156" s="46" t="s">
        <v>332</v>
      </c>
      <c r="E156" s="46" t="s">
        <v>0</v>
      </c>
      <c r="F156" s="47" t="s">
        <v>611</v>
      </c>
      <c r="G156" s="48">
        <v>1532266.11</v>
      </c>
    </row>
    <row r="157" spans="1:7" ht="25.5">
      <c r="A157" s="63">
        <v>150</v>
      </c>
      <c r="B157" s="46" t="s">
        <v>4</v>
      </c>
      <c r="C157" s="46" t="s">
        <v>315</v>
      </c>
      <c r="D157" s="46" t="s">
        <v>883</v>
      </c>
      <c r="E157" s="46" t="s">
        <v>0</v>
      </c>
      <c r="F157" s="47" t="s">
        <v>898</v>
      </c>
      <c r="G157" s="48">
        <v>133403</v>
      </c>
    </row>
    <row r="158" spans="1:7" ht="25.5">
      <c r="A158" s="63">
        <v>151</v>
      </c>
      <c r="B158" s="46" t="s">
        <v>4</v>
      </c>
      <c r="C158" s="46" t="s">
        <v>315</v>
      </c>
      <c r="D158" s="46" t="s">
        <v>883</v>
      </c>
      <c r="E158" s="46" t="s">
        <v>2</v>
      </c>
      <c r="F158" s="47" t="s">
        <v>531</v>
      </c>
      <c r="G158" s="48">
        <v>133403</v>
      </c>
    </row>
    <row r="159" spans="1:7" ht="38.25">
      <c r="A159" s="63">
        <v>152</v>
      </c>
      <c r="B159" s="46" t="s">
        <v>4</v>
      </c>
      <c r="C159" s="46" t="s">
        <v>315</v>
      </c>
      <c r="D159" s="46" t="s">
        <v>793</v>
      </c>
      <c r="E159" s="46" t="s">
        <v>0</v>
      </c>
      <c r="F159" s="47" t="s">
        <v>822</v>
      </c>
      <c r="G159" s="48">
        <v>1254095.72</v>
      </c>
    </row>
    <row r="160" spans="1:7">
      <c r="A160" s="63">
        <v>153</v>
      </c>
      <c r="B160" s="46" t="s">
        <v>4</v>
      </c>
      <c r="C160" s="46" t="s">
        <v>315</v>
      </c>
      <c r="D160" s="46" t="s">
        <v>793</v>
      </c>
      <c r="E160" s="46" t="s">
        <v>288</v>
      </c>
      <c r="F160" s="47" t="s">
        <v>590</v>
      </c>
      <c r="G160" s="48">
        <v>1254095.72</v>
      </c>
    </row>
    <row r="161" spans="1:7" ht="25.5">
      <c r="A161" s="63">
        <v>154</v>
      </c>
      <c r="B161" s="46" t="s">
        <v>4</v>
      </c>
      <c r="C161" s="46" t="s">
        <v>315</v>
      </c>
      <c r="D161" s="46" t="s">
        <v>795</v>
      </c>
      <c r="E161" s="46" t="s">
        <v>0</v>
      </c>
      <c r="F161" s="47" t="s">
        <v>823</v>
      </c>
      <c r="G161" s="48">
        <v>91673.04</v>
      </c>
    </row>
    <row r="162" spans="1:7">
      <c r="A162" s="63">
        <v>155</v>
      </c>
      <c r="B162" s="46" t="s">
        <v>4</v>
      </c>
      <c r="C162" s="46" t="s">
        <v>315</v>
      </c>
      <c r="D162" s="46" t="s">
        <v>795</v>
      </c>
      <c r="E162" s="46" t="s">
        <v>288</v>
      </c>
      <c r="F162" s="47" t="s">
        <v>590</v>
      </c>
      <c r="G162" s="48">
        <v>91673.04</v>
      </c>
    </row>
    <row r="163" spans="1:7" ht="25.5">
      <c r="A163" s="63">
        <v>156</v>
      </c>
      <c r="B163" s="46" t="s">
        <v>4</v>
      </c>
      <c r="C163" s="46" t="s">
        <v>315</v>
      </c>
      <c r="D163" s="46" t="s">
        <v>797</v>
      </c>
      <c r="E163" s="46" t="s">
        <v>0</v>
      </c>
      <c r="F163" s="47" t="s">
        <v>824</v>
      </c>
      <c r="G163" s="48">
        <v>53094.35</v>
      </c>
    </row>
    <row r="164" spans="1:7">
      <c r="A164" s="63">
        <v>157</v>
      </c>
      <c r="B164" s="46" t="s">
        <v>4</v>
      </c>
      <c r="C164" s="46" t="s">
        <v>315</v>
      </c>
      <c r="D164" s="46" t="s">
        <v>797</v>
      </c>
      <c r="E164" s="46" t="s">
        <v>288</v>
      </c>
      <c r="F164" s="47" t="s">
        <v>590</v>
      </c>
      <c r="G164" s="48">
        <v>53094.35</v>
      </c>
    </row>
    <row r="165" spans="1:7">
      <c r="A165" s="63">
        <v>158</v>
      </c>
      <c r="B165" s="46" t="s">
        <v>4</v>
      </c>
      <c r="C165" s="46" t="s">
        <v>315</v>
      </c>
      <c r="D165" s="46" t="s">
        <v>159</v>
      </c>
      <c r="E165" s="46" t="s">
        <v>0</v>
      </c>
      <c r="F165" s="47" t="s">
        <v>526</v>
      </c>
      <c r="G165" s="48">
        <v>444909</v>
      </c>
    </row>
    <row r="166" spans="1:7">
      <c r="A166" s="63">
        <v>159</v>
      </c>
      <c r="B166" s="46" t="s">
        <v>4</v>
      </c>
      <c r="C166" s="46" t="s">
        <v>315</v>
      </c>
      <c r="D166" s="46" t="s">
        <v>317</v>
      </c>
      <c r="E166" s="46" t="s">
        <v>0</v>
      </c>
      <c r="F166" s="47" t="s">
        <v>604</v>
      </c>
      <c r="G166" s="48">
        <v>444909</v>
      </c>
    </row>
    <row r="167" spans="1:7" ht="25.5">
      <c r="A167" s="63">
        <v>160</v>
      </c>
      <c r="B167" s="46" t="s">
        <v>4</v>
      </c>
      <c r="C167" s="46" t="s">
        <v>315</v>
      </c>
      <c r="D167" s="46" t="s">
        <v>317</v>
      </c>
      <c r="E167" s="46" t="s">
        <v>2</v>
      </c>
      <c r="F167" s="47" t="s">
        <v>531</v>
      </c>
      <c r="G167" s="48">
        <v>444909</v>
      </c>
    </row>
    <row r="168" spans="1:7">
      <c r="A168" s="63">
        <v>161</v>
      </c>
      <c r="B168" s="46" t="s">
        <v>4</v>
      </c>
      <c r="C168" s="46" t="s">
        <v>319</v>
      </c>
      <c r="D168" s="46" t="s">
        <v>155</v>
      </c>
      <c r="E168" s="46" t="s">
        <v>0</v>
      </c>
      <c r="F168" s="47" t="s">
        <v>605</v>
      </c>
      <c r="G168" s="48">
        <v>65725062.170000002</v>
      </c>
    </row>
    <row r="169" spans="1:7" ht="38.25">
      <c r="A169" s="63">
        <v>162</v>
      </c>
      <c r="B169" s="46" t="s">
        <v>4</v>
      </c>
      <c r="C169" s="46" t="s">
        <v>319</v>
      </c>
      <c r="D169" s="46" t="s">
        <v>191</v>
      </c>
      <c r="E169" s="46" t="s">
        <v>0</v>
      </c>
      <c r="F169" s="47" t="s">
        <v>540</v>
      </c>
      <c r="G169" s="48">
        <v>57155212.789999999</v>
      </c>
    </row>
    <row r="170" spans="1:7" ht="25.5">
      <c r="A170" s="63">
        <v>163</v>
      </c>
      <c r="B170" s="46" t="s">
        <v>4</v>
      </c>
      <c r="C170" s="46" t="s">
        <v>319</v>
      </c>
      <c r="D170" s="46" t="s">
        <v>940</v>
      </c>
      <c r="E170" s="46" t="s">
        <v>0</v>
      </c>
      <c r="F170" s="47" t="s">
        <v>963</v>
      </c>
      <c r="G170" s="48">
        <v>1529647.99</v>
      </c>
    </row>
    <row r="171" spans="1:7" ht="25.5">
      <c r="A171" s="63">
        <v>164</v>
      </c>
      <c r="B171" s="46" t="s">
        <v>4</v>
      </c>
      <c r="C171" s="46" t="s">
        <v>319</v>
      </c>
      <c r="D171" s="46" t="s">
        <v>942</v>
      </c>
      <c r="E171" s="46" t="s">
        <v>0</v>
      </c>
      <c r="F171" s="47" t="s">
        <v>964</v>
      </c>
      <c r="G171" s="48">
        <v>1041381.6</v>
      </c>
    </row>
    <row r="172" spans="1:7" ht="25.5">
      <c r="A172" s="63">
        <v>165</v>
      </c>
      <c r="B172" s="46" t="s">
        <v>4</v>
      </c>
      <c r="C172" s="46" t="s">
        <v>319</v>
      </c>
      <c r="D172" s="46" t="s">
        <v>942</v>
      </c>
      <c r="E172" s="46" t="s">
        <v>2</v>
      </c>
      <c r="F172" s="47" t="s">
        <v>531</v>
      </c>
      <c r="G172" s="48">
        <v>1041381.6</v>
      </c>
    </row>
    <row r="173" spans="1:7" ht="25.5">
      <c r="A173" s="63">
        <v>166</v>
      </c>
      <c r="B173" s="46" t="s">
        <v>4</v>
      </c>
      <c r="C173" s="46" t="s">
        <v>319</v>
      </c>
      <c r="D173" s="46" t="s">
        <v>944</v>
      </c>
      <c r="E173" s="46" t="s">
        <v>0</v>
      </c>
      <c r="F173" s="47" t="s">
        <v>965</v>
      </c>
      <c r="G173" s="48">
        <v>488266.39</v>
      </c>
    </row>
    <row r="174" spans="1:7" ht="25.5">
      <c r="A174" s="63">
        <v>167</v>
      </c>
      <c r="B174" s="46" t="s">
        <v>4</v>
      </c>
      <c r="C174" s="46" t="s">
        <v>319</v>
      </c>
      <c r="D174" s="46" t="s">
        <v>944</v>
      </c>
      <c r="E174" s="46" t="s">
        <v>2</v>
      </c>
      <c r="F174" s="47" t="s">
        <v>531</v>
      </c>
      <c r="G174" s="48">
        <v>488266.39</v>
      </c>
    </row>
    <row r="175" spans="1:7" ht="25.5">
      <c r="A175" s="63">
        <v>168</v>
      </c>
      <c r="B175" s="46" t="s">
        <v>4</v>
      </c>
      <c r="C175" s="46" t="s">
        <v>319</v>
      </c>
      <c r="D175" s="46" t="s">
        <v>321</v>
      </c>
      <c r="E175" s="46" t="s">
        <v>0</v>
      </c>
      <c r="F175" s="47" t="s">
        <v>606</v>
      </c>
      <c r="G175" s="48">
        <v>55625564.799999997</v>
      </c>
    </row>
    <row r="176" spans="1:7" ht="25.5">
      <c r="A176" s="63">
        <v>169</v>
      </c>
      <c r="B176" s="46" t="s">
        <v>4</v>
      </c>
      <c r="C176" s="46" t="s">
        <v>319</v>
      </c>
      <c r="D176" s="46" t="s">
        <v>323</v>
      </c>
      <c r="E176" s="46" t="s">
        <v>0</v>
      </c>
      <c r="F176" s="47" t="s">
        <v>607</v>
      </c>
      <c r="G176" s="48">
        <v>53201900</v>
      </c>
    </row>
    <row r="177" spans="1:7">
      <c r="A177" s="63">
        <v>170</v>
      </c>
      <c r="B177" s="46" t="s">
        <v>4</v>
      </c>
      <c r="C177" s="46" t="s">
        <v>319</v>
      </c>
      <c r="D177" s="46" t="s">
        <v>323</v>
      </c>
      <c r="E177" s="46" t="s">
        <v>288</v>
      </c>
      <c r="F177" s="47" t="s">
        <v>590</v>
      </c>
      <c r="G177" s="48">
        <v>53201900</v>
      </c>
    </row>
    <row r="178" spans="1:7" ht="25.5">
      <c r="A178" s="63">
        <v>171</v>
      </c>
      <c r="B178" s="46" t="s">
        <v>4</v>
      </c>
      <c r="C178" s="46" t="s">
        <v>319</v>
      </c>
      <c r="D178" s="46" t="s">
        <v>324</v>
      </c>
      <c r="E178" s="46" t="s">
        <v>0</v>
      </c>
      <c r="F178" s="47" t="s">
        <v>607</v>
      </c>
      <c r="G178" s="48">
        <v>778128.8</v>
      </c>
    </row>
    <row r="179" spans="1:7">
      <c r="A179" s="63">
        <v>172</v>
      </c>
      <c r="B179" s="46" t="s">
        <v>4</v>
      </c>
      <c r="C179" s="46" t="s">
        <v>319</v>
      </c>
      <c r="D179" s="46" t="s">
        <v>324</v>
      </c>
      <c r="E179" s="46" t="s">
        <v>288</v>
      </c>
      <c r="F179" s="47" t="s">
        <v>590</v>
      </c>
      <c r="G179" s="48">
        <v>778128.8</v>
      </c>
    </row>
    <row r="180" spans="1:7" ht="25.5">
      <c r="A180" s="63">
        <v>173</v>
      </c>
      <c r="B180" s="46" t="s">
        <v>4</v>
      </c>
      <c r="C180" s="46" t="s">
        <v>319</v>
      </c>
      <c r="D180" s="46" t="s">
        <v>325</v>
      </c>
      <c r="E180" s="46" t="s">
        <v>0</v>
      </c>
      <c r="F180" s="47" t="s">
        <v>607</v>
      </c>
      <c r="G180" s="48">
        <v>1645536</v>
      </c>
    </row>
    <row r="181" spans="1:7">
      <c r="A181" s="63">
        <v>174</v>
      </c>
      <c r="B181" s="46" t="s">
        <v>4</v>
      </c>
      <c r="C181" s="46" t="s">
        <v>319</v>
      </c>
      <c r="D181" s="46" t="s">
        <v>325</v>
      </c>
      <c r="E181" s="46" t="s">
        <v>288</v>
      </c>
      <c r="F181" s="47" t="s">
        <v>590</v>
      </c>
      <c r="G181" s="48">
        <v>1645536</v>
      </c>
    </row>
    <row r="182" spans="1:7" ht="38.25">
      <c r="A182" s="63">
        <v>175</v>
      </c>
      <c r="B182" s="46" t="s">
        <v>4</v>
      </c>
      <c r="C182" s="46" t="s">
        <v>319</v>
      </c>
      <c r="D182" s="46" t="s">
        <v>278</v>
      </c>
      <c r="E182" s="46" t="s">
        <v>0</v>
      </c>
      <c r="F182" s="47" t="s">
        <v>585</v>
      </c>
      <c r="G182" s="48">
        <v>8511497.5099999998</v>
      </c>
    </row>
    <row r="183" spans="1:7">
      <c r="A183" s="63">
        <v>176</v>
      </c>
      <c r="B183" s="46" t="s">
        <v>4</v>
      </c>
      <c r="C183" s="46" t="s">
        <v>319</v>
      </c>
      <c r="D183" s="46" t="s">
        <v>326</v>
      </c>
      <c r="E183" s="46" t="s">
        <v>0</v>
      </c>
      <c r="F183" s="47" t="s">
        <v>608</v>
      </c>
      <c r="G183" s="48">
        <v>6954560.1500000004</v>
      </c>
    </row>
    <row r="184" spans="1:7" ht="38.25">
      <c r="A184" s="63">
        <v>177</v>
      </c>
      <c r="B184" s="46" t="s">
        <v>4</v>
      </c>
      <c r="C184" s="46" t="s">
        <v>319</v>
      </c>
      <c r="D184" s="46" t="s">
        <v>844</v>
      </c>
      <c r="E184" s="46" t="s">
        <v>0</v>
      </c>
      <c r="F184" s="47" t="s">
        <v>845</v>
      </c>
      <c r="G184" s="48">
        <v>4454560.1500000004</v>
      </c>
    </row>
    <row r="185" spans="1:7">
      <c r="A185" s="63">
        <v>178</v>
      </c>
      <c r="B185" s="46" t="s">
        <v>4</v>
      </c>
      <c r="C185" s="46" t="s">
        <v>319</v>
      </c>
      <c r="D185" s="46" t="s">
        <v>844</v>
      </c>
      <c r="E185" s="46" t="s">
        <v>288</v>
      </c>
      <c r="F185" s="47" t="s">
        <v>590</v>
      </c>
      <c r="G185" s="48">
        <v>4454560.1500000004</v>
      </c>
    </row>
    <row r="186" spans="1:7" ht="51">
      <c r="A186" s="63">
        <v>179</v>
      </c>
      <c r="B186" s="46" t="s">
        <v>4</v>
      </c>
      <c r="C186" s="46" t="s">
        <v>319</v>
      </c>
      <c r="D186" s="46" t="s">
        <v>328</v>
      </c>
      <c r="E186" s="46" t="s">
        <v>0</v>
      </c>
      <c r="F186" s="47" t="s">
        <v>609</v>
      </c>
      <c r="G186" s="48">
        <v>2500000</v>
      </c>
    </row>
    <row r="187" spans="1:7">
      <c r="A187" s="63">
        <v>180</v>
      </c>
      <c r="B187" s="46" t="s">
        <v>4</v>
      </c>
      <c r="C187" s="46" t="s">
        <v>319</v>
      </c>
      <c r="D187" s="46" t="s">
        <v>328</v>
      </c>
      <c r="E187" s="46" t="s">
        <v>288</v>
      </c>
      <c r="F187" s="47" t="s">
        <v>590</v>
      </c>
      <c r="G187" s="48">
        <v>2500000</v>
      </c>
    </row>
    <row r="188" spans="1:7" ht="25.5">
      <c r="A188" s="63">
        <v>181</v>
      </c>
      <c r="B188" s="46" t="s">
        <v>4</v>
      </c>
      <c r="C188" s="46" t="s">
        <v>319</v>
      </c>
      <c r="D188" s="46" t="s">
        <v>885</v>
      </c>
      <c r="E188" s="46" t="s">
        <v>0</v>
      </c>
      <c r="F188" s="47" t="s">
        <v>899</v>
      </c>
      <c r="G188" s="48">
        <v>1556937.36</v>
      </c>
    </row>
    <row r="189" spans="1:7" ht="38.25">
      <c r="A189" s="63">
        <v>182</v>
      </c>
      <c r="B189" s="46" t="s">
        <v>4</v>
      </c>
      <c r="C189" s="46" t="s">
        <v>319</v>
      </c>
      <c r="D189" s="46" t="s">
        <v>887</v>
      </c>
      <c r="E189" s="46" t="s">
        <v>0</v>
      </c>
      <c r="F189" s="47" t="s">
        <v>900</v>
      </c>
      <c r="G189" s="48">
        <v>1556937.36</v>
      </c>
    </row>
    <row r="190" spans="1:7">
      <c r="A190" s="63">
        <v>183</v>
      </c>
      <c r="B190" s="46" t="s">
        <v>4</v>
      </c>
      <c r="C190" s="46" t="s">
        <v>319</v>
      </c>
      <c r="D190" s="46" t="s">
        <v>887</v>
      </c>
      <c r="E190" s="46" t="s">
        <v>288</v>
      </c>
      <c r="F190" s="47" t="s">
        <v>590</v>
      </c>
      <c r="G190" s="48">
        <v>1556937.36</v>
      </c>
    </row>
    <row r="191" spans="1:7">
      <c r="A191" s="63">
        <v>184</v>
      </c>
      <c r="B191" s="46" t="s">
        <v>4</v>
      </c>
      <c r="C191" s="46" t="s">
        <v>319</v>
      </c>
      <c r="D191" s="46" t="s">
        <v>159</v>
      </c>
      <c r="E191" s="46" t="s">
        <v>0</v>
      </c>
      <c r="F191" s="47" t="s">
        <v>526</v>
      </c>
      <c r="G191" s="48">
        <v>58351.87</v>
      </c>
    </row>
    <row r="192" spans="1:7">
      <c r="A192" s="63">
        <v>185</v>
      </c>
      <c r="B192" s="46" t="s">
        <v>4</v>
      </c>
      <c r="C192" s="46" t="s">
        <v>319</v>
      </c>
      <c r="D192" s="46" t="s">
        <v>889</v>
      </c>
      <c r="E192" s="46" t="s">
        <v>0</v>
      </c>
      <c r="F192" s="47" t="s">
        <v>901</v>
      </c>
      <c r="G192" s="48">
        <v>58351.87</v>
      </c>
    </row>
    <row r="193" spans="1:7" ht="25.5">
      <c r="A193" s="63">
        <v>186</v>
      </c>
      <c r="B193" s="46" t="s">
        <v>4</v>
      </c>
      <c r="C193" s="46" t="s">
        <v>319</v>
      </c>
      <c r="D193" s="46" t="s">
        <v>889</v>
      </c>
      <c r="E193" s="46" t="s">
        <v>2</v>
      </c>
      <c r="F193" s="47" t="s">
        <v>531</v>
      </c>
      <c r="G193" s="48">
        <v>58351.87</v>
      </c>
    </row>
    <row r="194" spans="1:7">
      <c r="A194" s="63">
        <v>187</v>
      </c>
      <c r="B194" s="46" t="s">
        <v>4</v>
      </c>
      <c r="C194" s="46" t="s">
        <v>330</v>
      </c>
      <c r="D194" s="46" t="s">
        <v>155</v>
      </c>
      <c r="E194" s="46" t="s">
        <v>0</v>
      </c>
      <c r="F194" s="47" t="s">
        <v>610</v>
      </c>
      <c r="G194" s="48">
        <v>213491086</v>
      </c>
    </row>
    <row r="195" spans="1:7" ht="38.25">
      <c r="A195" s="63">
        <v>188</v>
      </c>
      <c r="B195" s="46" t="s">
        <v>4</v>
      </c>
      <c r="C195" s="46" t="s">
        <v>330</v>
      </c>
      <c r="D195" s="46" t="s">
        <v>191</v>
      </c>
      <c r="E195" s="46" t="s">
        <v>0</v>
      </c>
      <c r="F195" s="47" t="s">
        <v>540</v>
      </c>
      <c r="G195" s="48">
        <v>1300000</v>
      </c>
    </row>
    <row r="196" spans="1:7" ht="25.5">
      <c r="A196" s="63">
        <v>189</v>
      </c>
      <c r="B196" s="46" t="s">
        <v>4</v>
      </c>
      <c r="C196" s="46" t="s">
        <v>330</v>
      </c>
      <c r="D196" s="46" t="s">
        <v>332</v>
      </c>
      <c r="E196" s="46" t="s">
        <v>0</v>
      </c>
      <c r="F196" s="47" t="s">
        <v>611</v>
      </c>
      <c r="G196" s="48">
        <v>1300000</v>
      </c>
    </row>
    <row r="197" spans="1:7">
      <c r="A197" s="63">
        <v>190</v>
      </c>
      <c r="B197" s="46" t="s">
        <v>4</v>
      </c>
      <c r="C197" s="46" t="s">
        <v>330</v>
      </c>
      <c r="D197" s="46" t="s">
        <v>334</v>
      </c>
      <c r="E197" s="46" t="s">
        <v>0</v>
      </c>
      <c r="F197" s="47" t="s">
        <v>612</v>
      </c>
      <c r="G197" s="48">
        <v>1300000</v>
      </c>
    </row>
    <row r="198" spans="1:7" ht="25.5">
      <c r="A198" s="63">
        <v>191</v>
      </c>
      <c r="B198" s="46" t="s">
        <v>4</v>
      </c>
      <c r="C198" s="46" t="s">
        <v>330</v>
      </c>
      <c r="D198" s="46" t="s">
        <v>334</v>
      </c>
      <c r="E198" s="46" t="s">
        <v>2</v>
      </c>
      <c r="F198" s="47" t="s">
        <v>531</v>
      </c>
      <c r="G198" s="48">
        <v>1300000</v>
      </c>
    </row>
    <row r="199" spans="1:7" ht="38.25">
      <c r="A199" s="63">
        <v>192</v>
      </c>
      <c r="B199" s="46" t="s">
        <v>4</v>
      </c>
      <c r="C199" s="46" t="s">
        <v>330</v>
      </c>
      <c r="D199" s="46" t="s">
        <v>278</v>
      </c>
      <c r="E199" s="46" t="s">
        <v>0</v>
      </c>
      <c r="F199" s="47" t="s">
        <v>585</v>
      </c>
      <c r="G199" s="48">
        <v>5811126</v>
      </c>
    </row>
    <row r="200" spans="1:7" ht="25.5">
      <c r="A200" s="63">
        <v>193</v>
      </c>
      <c r="B200" s="46" t="s">
        <v>4</v>
      </c>
      <c r="C200" s="46" t="s">
        <v>330</v>
      </c>
      <c r="D200" s="46" t="s">
        <v>336</v>
      </c>
      <c r="E200" s="46" t="s">
        <v>0</v>
      </c>
      <c r="F200" s="47" t="s">
        <v>613</v>
      </c>
      <c r="G200" s="48">
        <v>5811126</v>
      </c>
    </row>
    <row r="201" spans="1:7" ht="25.5">
      <c r="A201" s="63">
        <v>194</v>
      </c>
      <c r="B201" s="46" t="s">
        <v>4</v>
      </c>
      <c r="C201" s="46" t="s">
        <v>330</v>
      </c>
      <c r="D201" s="46" t="s">
        <v>338</v>
      </c>
      <c r="E201" s="46" t="s">
        <v>0</v>
      </c>
      <c r="F201" s="47" t="s">
        <v>966</v>
      </c>
      <c r="G201" s="48">
        <v>5811126</v>
      </c>
    </row>
    <row r="202" spans="1:7" ht="25.5">
      <c r="A202" s="63">
        <v>195</v>
      </c>
      <c r="B202" s="46" t="s">
        <v>4</v>
      </c>
      <c r="C202" s="46" t="s">
        <v>330</v>
      </c>
      <c r="D202" s="46" t="s">
        <v>338</v>
      </c>
      <c r="E202" s="46" t="s">
        <v>2</v>
      </c>
      <c r="F202" s="47" t="s">
        <v>531</v>
      </c>
      <c r="G202" s="48">
        <v>1698084</v>
      </c>
    </row>
    <row r="203" spans="1:7">
      <c r="A203" s="63">
        <v>196</v>
      </c>
      <c r="B203" s="46" t="s">
        <v>4</v>
      </c>
      <c r="C203" s="46" t="s">
        <v>330</v>
      </c>
      <c r="D203" s="46" t="s">
        <v>338</v>
      </c>
      <c r="E203" s="46" t="s">
        <v>284</v>
      </c>
      <c r="F203" s="47" t="s">
        <v>588</v>
      </c>
      <c r="G203" s="48">
        <v>4113042</v>
      </c>
    </row>
    <row r="204" spans="1:7" ht="25.5">
      <c r="A204" s="63">
        <v>197</v>
      </c>
      <c r="B204" s="46" t="s">
        <v>4</v>
      </c>
      <c r="C204" s="46" t="s">
        <v>330</v>
      </c>
      <c r="D204" s="46" t="s">
        <v>340</v>
      </c>
      <c r="E204" s="46" t="s">
        <v>0</v>
      </c>
      <c r="F204" s="47" t="s">
        <v>614</v>
      </c>
      <c r="G204" s="48">
        <v>201740341</v>
      </c>
    </row>
    <row r="205" spans="1:7" ht="25.5">
      <c r="A205" s="63">
        <v>198</v>
      </c>
      <c r="B205" s="46" t="s">
        <v>4</v>
      </c>
      <c r="C205" s="46" t="s">
        <v>330</v>
      </c>
      <c r="D205" s="46" t="s">
        <v>846</v>
      </c>
      <c r="E205" s="46" t="s">
        <v>0</v>
      </c>
      <c r="F205" s="47" t="s">
        <v>847</v>
      </c>
      <c r="G205" s="48">
        <v>37782</v>
      </c>
    </row>
    <row r="206" spans="1:7" ht="25.5">
      <c r="A206" s="63">
        <v>199</v>
      </c>
      <c r="B206" s="46" t="s">
        <v>4</v>
      </c>
      <c r="C206" s="46" t="s">
        <v>330</v>
      </c>
      <c r="D206" s="46" t="s">
        <v>846</v>
      </c>
      <c r="E206" s="46" t="s">
        <v>2</v>
      </c>
      <c r="F206" s="47" t="s">
        <v>531</v>
      </c>
      <c r="G206" s="48">
        <v>37782</v>
      </c>
    </row>
    <row r="207" spans="1:7" ht="25.5">
      <c r="A207" s="63">
        <v>200</v>
      </c>
      <c r="B207" s="46" t="s">
        <v>4</v>
      </c>
      <c r="C207" s="46" t="s">
        <v>330</v>
      </c>
      <c r="D207" s="46" t="s">
        <v>342</v>
      </c>
      <c r="E207" s="46" t="s">
        <v>0</v>
      </c>
      <c r="F207" s="47" t="s">
        <v>615</v>
      </c>
      <c r="G207" s="48">
        <v>50000</v>
      </c>
    </row>
    <row r="208" spans="1:7" ht="25.5">
      <c r="A208" s="63">
        <v>201</v>
      </c>
      <c r="B208" s="46" t="s">
        <v>4</v>
      </c>
      <c r="C208" s="46" t="s">
        <v>330</v>
      </c>
      <c r="D208" s="46" t="s">
        <v>342</v>
      </c>
      <c r="E208" s="46" t="s">
        <v>2</v>
      </c>
      <c r="F208" s="47" t="s">
        <v>531</v>
      </c>
      <c r="G208" s="48">
        <v>50000</v>
      </c>
    </row>
    <row r="209" spans="1:7" ht="38.25">
      <c r="A209" s="63">
        <v>202</v>
      </c>
      <c r="B209" s="46" t="s">
        <v>4</v>
      </c>
      <c r="C209" s="46" t="s">
        <v>330</v>
      </c>
      <c r="D209" s="46" t="s">
        <v>947</v>
      </c>
      <c r="E209" s="46" t="s">
        <v>0</v>
      </c>
      <c r="F209" s="47" t="s">
        <v>967</v>
      </c>
      <c r="G209" s="48">
        <v>1400000</v>
      </c>
    </row>
    <row r="210" spans="1:7" ht="25.5">
      <c r="A210" s="63">
        <v>203</v>
      </c>
      <c r="B210" s="46" t="s">
        <v>4</v>
      </c>
      <c r="C210" s="46" t="s">
        <v>330</v>
      </c>
      <c r="D210" s="46" t="s">
        <v>947</v>
      </c>
      <c r="E210" s="46" t="s">
        <v>2</v>
      </c>
      <c r="F210" s="47" t="s">
        <v>531</v>
      </c>
      <c r="G210" s="48">
        <v>1400000</v>
      </c>
    </row>
    <row r="211" spans="1:7" ht="38.25">
      <c r="A211" s="63">
        <v>204</v>
      </c>
      <c r="B211" s="46" t="s">
        <v>4</v>
      </c>
      <c r="C211" s="46" t="s">
        <v>330</v>
      </c>
      <c r="D211" s="46" t="s">
        <v>891</v>
      </c>
      <c r="E211" s="46" t="s">
        <v>0</v>
      </c>
      <c r="F211" s="47" t="s">
        <v>902</v>
      </c>
      <c r="G211" s="48">
        <v>980000</v>
      </c>
    </row>
    <row r="212" spans="1:7" ht="25.5">
      <c r="A212" s="63">
        <v>205</v>
      </c>
      <c r="B212" s="46" t="s">
        <v>4</v>
      </c>
      <c r="C212" s="46" t="s">
        <v>330</v>
      </c>
      <c r="D212" s="46" t="s">
        <v>891</v>
      </c>
      <c r="E212" s="46" t="s">
        <v>2</v>
      </c>
      <c r="F212" s="47" t="s">
        <v>531</v>
      </c>
      <c r="G212" s="48">
        <v>980000</v>
      </c>
    </row>
    <row r="213" spans="1:7" ht="38.25">
      <c r="A213" s="63">
        <v>206</v>
      </c>
      <c r="B213" s="46" t="s">
        <v>4</v>
      </c>
      <c r="C213" s="46" t="s">
        <v>330</v>
      </c>
      <c r="D213" s="46" t="s">
        <v>893</v>
      </c>
      <c r="E213" s="46" t="s">
        <v>0</v>
      </c>
      <c r="F213" s="47" t="s">
        <v>903</v>
      </c>
      <c r="G213" s="48">
        <v>280000</v>
      </c>
    </row>
    <row r="214" spans="1:7" ht="25.5">
      <c r="A214" s="63">
        <v>207</v>
      </c>
      <c r="B214" s="46" t="s">
        <v>4</v>
      </c>
      <c r="C214" s="46" t="s">
        <v>330</v>
      </c>
      <c r="D214" s="46" t="s">
        <v>893</v>
      </c>
      <c r="E214" s="46" t="s">
        <v>2</v>
      </c>
      <c r="F214" s="47" t="s">
        <v>531</v>
      </c>
      <c r="G214" s="48">
        <v>280000</v>
      </c>
    </row>
    <row r="215" spans="1:7" ht="38.25">
      <c r="A215" s="63">
        <v>208</v>
      </c>
      <c r="B215" s="46" t="s">
        <v>4</v>
      </c>
      <c r="C215" s="46" t="s">
        <v>330</v>
      </c>
      <c r="D215" s="46" t="s">
        <v>895</v>
      </c>
      <c r="E215" s="46" t="s">
        <v>0</v>
      </c>
      <c r="F215" s="47" t="s">
        <v>904</v>
      </c>
      <c r="G215" s="48">
        <v>140000</v>
      </c>
    </row>
    <row r="216" spans="1:7" ht="25.5">
      <c r="A216" s="63">
        <v>209</v>
      </c>
      <c r="B216" s="46" t="s">
        <v>4</v>
      </c>
      <c r="C216" s="46" t="s">
        <v>330</v>
      </c>
      <c r="D216" s="46" t="s">
        <v>895</v>
      </c>
      <c r="E216" s="46" t="s">
        <v>2</v>
      </c>
      <c r="F216" s="47" t="s">
        <v>531</v>
      </c>
      <c r="G216" s="48">
        <v>140000</v>
      </c>
    </row>
    <row r="217" spans="1:7" ht="25.5">
      <c r="A217" s="63">
        <v>210</v>
      </c>
      <c r="B217" s="46" t="s">
        <v>4</v>
      </c>
      <c r="C217" s="46" t="s">
        <v>330</v>
      </c>
      <c r="D217" s="46" t="s">
        <v>344</v>
      </c>
      <c r="E217" s="46" t="s">
        <v>0</v>
      </c>
      <c r="F217" s="47" t="s">
        <v>616</v>
      </c>
      <c r="G217" s="48">
        <v>121970000</v>
      </c>
    </row>
    <row r="218" spans="1:7" ht="25.5">
      <c r="A218" s="63">
        <v>211</v>
      </c>
      <c r="B218" s="46" t="s">
        <v>4</v>
      </c>
      <c r="C218" s="46" t="s">
        <v>330</v>
      </c>
      <c r="D218" s="46" t="s">
        <v>344</v>
      </c>
      <c r="E218" s="46" t="s">
        <v>2</v>
      </c>
      <c r="F218" s="47" t="s">
        <v>531</v>
      </c>
      <c r="G218" s="48">
        <v>121970000</v>
      </c>
    </row>
    <row r="219" spans="1:7" ht="51">
      <c r="A219" s="63">
        <v>212</v>
      </c>
      <c r="B219" s="46" t="s">
        <v>4</v>
      </c>
      <c r="C219" s="46" t="s">
        <v>330</v>
      </c>
      <c r="D219" s="46" t="s">
        <v>949</v>
      </c>
      <c r="E219" s="46" t="s">
        <v>0</v>
      </c>
      <c r="F219" s="47" t="s">
        <v>968</v>
      </c>
      <c r="G219" s="48">
        <v>31318900</v>
      </c>
    </row>
    <row r="220" spans="1:7" ht="25.5">
      <c r="A220" s="63">
        <v>213</v>
      </c>
      <c r="B220" s="46" t="s">
        <v>4</v>
      </c>
      <c r="C220" s="46" t="s">
        <v>330</v>
      </c>
      <c r="D220" s="46" t="s">
        <v>949</v>
      </c>
      <c r="E220" s="46" t="s">
        <v>2</v>
      </c>
      <c r="F220" s="47" t="s">
        <v>531</v>
      </c>
      <c r="G220" s="48">
        <v>31318900</v>
      </c>
    </row>
    <row r="221" spans="1:7" ht="25.5">
      <c r="A221" s="63">
        <v>214</v>
      </c>
      <c r="B221" s="46" t="s">
        <v>4</v>
      </c>
      <c r="C221" s="46" t="s">
        <v>330</v>
      </c>
      <c r="D221" s="46" t="s">
        <v>346</v>
      </c>
      <c r="E221" s="46" t="s">
        <v>0</v>
      </c>
      <c r="F221" s="47" t="s">
        <v>617</v>
      </c>
      <c r="G221" s="48">
        <v>25000000</v>
      </c>
    </row>
    <row r="222" spans="1:7" ht="25.5">
      <c r="A222" s="63">
        <v>215</v>
      </c>
      <c r="B222" s="46" t="s">
        <v>4</v>
      </c>
      <c r="C222" s="46" t="s">
        <v>330</v>
      </c>
      <c r="D222" s="46" t="s">
        <v>346</v>
      </c>
      <c r="E222" s="46" t="s">
        <v>2</v>
      </c>
      <c r="F222" s="47" t="s">
        <v>531</v>
      </c>
      <c r="G222" s="48">
        <v>25000000</v>
      </c>
    </row>
    <row r="223" spans="1:7" ht="38.25">
      <c r="A223" s="63">
        <v>216</v>
      </c>
      <c r="B223" s="46" t="s">
        <v>4</v>
      </c>
      <c r="C223" s="46" t="s">
        <v>330</v>
      </c>
      <c r="D223" s="46" t="s">
        <v>348</v>
      </c>
      <c r="E223" s="46" t="s">
        <v>0</v>
      </c>
      <c r="F223" s="47" t="s">
        <v>618</v>
      </c>
      <c r="G223" s="48">
        <v>15713659</v>
      </c>
    </row>
    <row r="224" spans="1:7" ht="25.5">
      <c r="A224" s="63">
        <v>217</v>
      </c>
      <c r="B224" s="46" t="s">
        <v>4</v>
      </c>
      <c r="C224" s="46" t="s">
        <v>330</v>
      </c>
      <c r="D224" s="46" t="s">
        <v>348</v>
      </c>
      <c r="E224" s="46" t="s">
        <v>2</v>
      </c>
      <c r="F224" s="47" t="s">
        <v>531</v>
      </c>
      <c r="G224" s="48">
        <v>15713659</v>
      </c>
    </row>
    <row r="225" spans="1:7" ht="38.25">
      <c r="A225" s="63">
        <v>218</v>
      </c>
      <c r="B225" s="46" t="s">
        <v>4</v>
      </c>
      <c r="C225" s="46" t="s">
        <v>330</v>
      </c>
      <c r="D225" s="46" t="s">
        <v>350</v>
      </c>
      <c r="E225" s="46" t="s">
        <v>0</v>
      </c>
      <c r="F225" s="47" t="s">
        <v>619</v>
      </c>
      <c r="G225" s="48">
        <v>4850000</v>
      </c>
    </row>
    <row r="226" spans="1:7" ht="25.5">
      <c r="A226" s="63">
        <v>219</v>
      </c>
      <c r="B226" s="46" t="s">
        <v>4</v>
      </c>
      <c r="C226" s="46" t="s">
        <v>330</v>
      </c>
      <c r="D226" s="46" t="s">
        <v>350</v>
      </c>
      <c r="E226" s="46" t="s">
        <v>2</v>
      </c>
      <c r="F226" s="47" t="s">
        <v>531</v>
      </c>
      <c r="G226" s="48">
        <v>4850000</v>
      </c>
    </row>
    <row r="227" spans="1:7">
      <c r="A227" s="63">
        <v>220</v>
      </c>
      <c r="B227" s="46" t="s">
        <v>4</v>
      </c>
      <c r="C227" s="46" t="s">
        <v>330</v>
      </c>
      <c r="D227" s="46" t="s">
        <v>159</v>
      </c>
      <c r="E227" s="46" t="s">
        <v>0</v>
      </c>
      <c r="F227" s="47" t="s">
        <v>526</v>
      </c>
      <c r="G227" s="48">
        <v>4639619</v>
      </c>
    </row>
    <row r="228" spans="1:7">
      <c r="A228" s="63">
        <v>221</v>
      </c>
      <c r="B228" s="46" t="s">
        <v>4</v>
      </c>
      <c r="C228" s="46" t="s">
        <v>330</v>
      </c>
      <c r="D228" s="46" t="s">
        <v>352</v>
      </c>
      <c r="E228" s="46" t="s">
        <v>0</v>
      </c>
      <c r="F228" s="47" t="s">
        <v>620</v>
      </c>
      <c r="G228" s="48">
        <v>4639619</v>
      </c>
    </row>
    <row r="229" spans="1:7" ht="25.5">
      <c r="A229" s="63">
        <v>222</v>
      </c>
      <c r="B229" s="46" t="s">
        <v>4</v>
      </c>
      <c r="C229" s="46" t="s">
        <v>330</v>
      </c>
      <c r="D229" s="46" t="s">
        <v>352</v>
      </c>
      <c r="E229" s="46" t="s">
        <v>2</v>
      </c>
      <c r="F229" s="47" t="s">
        <v>531</v>
      </c>
      <c r="G229" s="48">
        <v>4639619</v>
      </c>
    </row>
    <row r="230" spans="1:7">
      <c r="A230" s="63">
        <v>223</v>
      </c>
      <c r="B230" s="46" t="s">
        <v>4</v>
      </c>
      <c r="C230" s="46" t="s">
        <v>354</v>
      </c>
      <c r="D230" s="46" t="s">
        <v>155</v>
      </c>
      <c r="E230" s="46" t="s">
        <v>0</v>
      </c>
      <c r="F230" s="47" t="s">
        <v>621</v>
      </c>
      <c r="G230" s="48">
        <v>14354116.050000001</v>
      </c>
    </row>
    <row r="231" spans="1:7" ht="38.25">
      <c r="A231" s="63">
        <v>224</v>
      </c>
      <c r="B231" s="46" t="s">
        <v>4</v>
      </c>
      <c r="C231" s="46" t="s">
        <v>354</v>
      </c>
      <c r="D231" s="46" t="s">
        <v>278</v>
      </c>
      <c r="E231" s="46" t="s">
        <v>0</v>
      </c>
      <c r="F231" s="47" t="s">
        <v>585</v>
      </c>
      <c r="G231" s="48">
        <v>2186434</v>
      </c>
    </row>
    <row r="232" spans="1:7">
      <c r="A232" s="63">
        <v>225</v>
      </c>
      <c r="B232" s="46" t="s">
        <v>4</v>
      </c>
      <c r="C232" s="46" t="s">
        <v>354</v>
      </c>
      <c r="D232" s="46" t="s">
        <v>326</v>
      </c>
      <c r="E232" s="46" t="s">
        <v>0</v>
      </c>
      <c r="F232" s="47" t="s">
        <v>608</v>
      </c>
      <c r="G232" s="48">
        <v>2186434</v>
      </c>
    </row>
    <row r="233" spans="1:7" ht="25.5">
      <c r="A233" s="63">
        <v>226</v>
      </c>
      <c r="B233" s="46" t="s">
        <v>4</v>
      </c>
      <c r="C233" s="46" t="s">
        <v>354</v>
      </c>
      <c r="D233" s="46" t="s">
        <v>356</v>
      </c>
      <c r="E233" s="46" t="s">
        <v>0</v>
      </c>
      <c r="F233" s="47" t="s">
        <v>622</v>
      </c>
      <c r="G233" s="48">
        <v>2186434</v>
      </c>
    </row>
    <row r="234" spans="1:7" ht="76.5">
      <c r="A234" s="63">
        <v>227</v>
      </c>
      <c r="B234" s="46" t="s">
        <v>4</v>
      </c>
      <c r="C234" s="46" t="s">
        <v>354</v>
      </c>
      <c r="D234" s="46" t="s">
        <v>356</v>
      </c>
      <c r="E234" s="46" t="s">
        <v>358</v>
      </c>
      <c r="F234" s="47" t="s">
        <v>623</v>
      </c>
      <c r="G234" s="48">
        <v>2186434</v>
      </c>
    </row>
    <row r="235" spans="1:7">
      <c r="A235" s="63">
        <v>228</v>
      </c>
      <c r="B235" s="46" t="s">
        <v>4</v>
      </c>
      <c r="C235" s="46" t="s">
        <v>354</v>
      </c>
      <c r="D235" s="46" t="s">
        <v>159</v>
      </c>
      <c r="E235" s="46" t="s">
        <v>0</v>
      </c>
      <c r="F235" s="47" t="s">
        <v>526</v>
      </c>
      <c r="G235" s="48">
        <v>12167682.050000001</v>
      </c>
    </row>
    <row r="236" spans="1:7">
      <c r="A236" s="63">
        <v>229</v>
      </c>
      <c r="B236" s="46" t="s">
        <v>4</v>
      </c>
      <c r="C236" s="46" t="s">
        <v>354</v>
      </c>
      <c r="D236" s="46" t="s">
        <v>211</v>
      </c>
      <c r="E236" s="46" t="s">
        <v>0</v>
      </c>
      <c r="F236" s="47" t="s">
        <v>550</v>
      </c>
      <c r="G236" s="48">
        <v>12167682.050000001</v>
      </c>
    </row>
    <row r="237" spans="1:7">
      <c r="A237" s="63">
        <v>230</v>
      </c>
      <c r="B237" s="46" t="s">
        <v>4</v>
      </c>
      <c r="C237" s="46" t="s">
        <v>354</v>
      </c>
      <c r="D237" s="46" t="s">
        <v>211</v>
      </c>
      <c r="E237" s="46" t="s">
        <v>3</v>
      </c>
      <c r="F237" s="47" t="s">
        <v>551</v>
      </c>
      <c r="G237" s="48">
        <v>5431733.4199999999</v>
      </c>
    </row>
    <row r="238" spans="1:7" ht="25.5">
      <c r="A238" s="63">
        <v>231</v>
      </c>
      <c r="B238" s="46" t="s">
        <v>4</v>
      </c>
      <c r="C238" s="46" t="s">
        <v>354</v>
      </c>
      <c r="D238" s="46" t="s">
        <v>211</v>
      </c>
      <c r="E238" s="46" t="s">
        <v>2</v>
      </c>
      <c r="F238" s="47" t="s">
        <v>531</v>
      </c>
      <c r="G238" s="48">
        <v>760872</v>
      </c>
    </row>
    <row r="239" spans="1:7" ht="25.5">
      <c r="A239" s="63">
        <v>232</v>
      </c>
      <c r="B239" s="46" t="s">
        <v>4</v>
      </c>
      <c r="C239" s="46" t="s">
        <v>354</v>
      </c>
      <c r="D239" s="46" t="s">
        <v>211</v>
      </c>
      <c r="E239" s="46" t="s">
        <v>218</v>
      </c>
      <c r="F239" s="47" t="s">
        <v>555</v>
      </c>
      <c r="G239" s="48">
        <v>30236.58</v>
      </c>
    </row>
    <row r="240" spans="1:7">
      <c r="A240" s="63">
        <v>233</v>
      </c>
      <c r="B240" s="46" t="s">
        <v>4</v>
      </c>
      <c r="C240" s="46" t="s">
        <v>354</v>
      </c>
      <c r="D240" s="46" t="s">
        <v>211</v>
      </c>
      <c r="E240" s="46" t="s">
        <v>173</v>
      </c>
      <c r="F240" s="47" t="s">
        <v>532</v>
      </c>
      <c r="G240" s="48">
        <f>5653383.89+160162.16</f>
        <v>5813546.0499999998</v>
      </c>
    </row>
    <row r="241" spans="1:7">
      <c r="A241" s="63">
        <v>234</v>
      </c>
      <c r="B241" s="46" t="s">
        <v>4</v>
      </c>
      <c r="C241" s="46" t="s">
        <v>354</v>
      </c>
      <c r="D241" s="46" t="s">
        <v>211</v>
      </c>
      <c r="E241" s="46" t="s">
        <v>169</v>
      </c>
      <c r="F241" s="47" t="s">
        <v>533</v>
      </c>
      <c r="G241" s="48">
        <f>291456.16-160162.16</f>
        <v>131293.99999999997</v>
      </c>
    </row>
    <row r="242" spans="1:7">
      <c r="A242" s="63">
        <v>235</v>
      </c>
      <c r="B242" s="46" t="s">
        <v>4</v>
      </c>
      <c r="C242" s="46" t="s">
        <v>362</v>
      </c>
      <c r="D242" s="46" t="s">
        <v>155</v>
      </c>
      <c r="E242" s="46" t="s">
        <v>0</v>
      </c>
      <c r="F242" s="47" t="s">
        <v>625</v>
      </c>
      <c r="G242" s="48">
        <v>317364</v>
      </c>
    </row>
    <row r="243" spans="1:7">
      <c r="A243" s="63">
        <v>236</v>
      </c>
      <c r="B243" s="46" t="s">
        <v>4</v>
      </c>
      <c r="C243" s="46" t="s">
        <v>364</v>
      </c>
      <c r="D243" s="46" t="s">
        <v>155</v>
      </c>
      <c r="E243" s="46" t="s">
        <v>0</v>
      </c>
      <c r="F243" s="47" t="s">
        <v>626</v>
      </c>
      <c r="G243" s="48">
        <v>317364</v>
      </c>
    </row>
    <row r="244" spans="1:7" ht="38.25">
      <c r="A244" s="63">
        <v>237</v>
      </c>
      <c r="B244" s="46" t="s">
        <v>4</v>
      </c>
      <c r="C244" s="46" t="s">
        <v>364</v>
      </c>
      <c r="D244" s="46" t="s">
        <v>191</v>
      </c>
      <c r="E244" s="46" t="s">
        <v>0</v>
      </c>
      <c r="F244" s="47" t="s">
        <v>540</v>
      </c>
      <c r="G244" s="48">
        <v>317364</v>
      </c>
    </row>
    <row r="245" spans="1:7" ht="25.5">
      <c r="A245" s="63">
        <v>238</v>
      </c>
      <c r="B245" s="46" t="s">
        <v>4</v>
      </c>
      <c r="C245" s="46" t="s">
        <v>364</v>
      </c>
      <c r="D245" s="46" t="s">
        <v>366</v>
      </c>
      <c r="E245" s="46" t="s">
        <v>0</v>
      </c>
      <c r="F245" s="47" t="s">
        <v>627</v>
      </c>
      <c r="G245" s="48">
        <v>317364</v>
      </c>
    </row>
    <row r="246" spans="1:7">
      <c r="A246" s="63">
        <v>239</v>
      </c>
      <c r="B246" s="46" t="s">
        <v>4</v>
      </c>
      <c r="C246" s="46" t="s">
        <v>364</v>
      </c>
      <c r="D246" s="46" t="s">
        <v>367</v>
      </c>
      <c r="E246" s="46" t="s">
        <v>0</v>
      </c>
      <c r="F246" s="47" t="s">
        <v>628</v>
      </c>
      <c r="G246" s="48">
        <v>317364</v>
      </c>
    </row>
    <row r="247" spans="1:7" ht="25.5">
      <c r="A247" s="63">
        <v>240</v>
      </c>
      <c r="B247" s="46" t="s">
        <v>4</v>
      </c>
      <c r="C247" s="46" t="s">
        <v>364</v>
      </c>
      <c r="D247" s="46" t="s">
        <v>367</v>
      </c>
      <c r="E247" s="46" t="s">
        <v>2</v>
      </c>
      <c r="F247" s="47" t="s">
        <v>531</v>
      </c>
      <c r="G247" s="48">
        <v>317364</v>
      </c>
    </row>
    <row r="248" spans="1:7">
      <c r="A248" s="63">
        <v>241</v>
      </c>
      <c r="B248" s="46" t="s">
        <v>4</v>
      </c>
      <c r="C248" s="46" t="s">
        <v>369</v>
      </c>
      <c r="D248" s="46" t="s">
        <v>155</v>
      </c>
      <c r="E248" s="46" t="s">
        <v>0</v>
      </c>
      <c r="F248" s="47" t="s">
        <v>629</v>
      </c>
      <c r="G248" s="48">
        <v>301302532</v>
      </c>
    </row>
    <row r="249" spans="1:7">
      <c r="A249" s="63">
        <v>242</v>
      </c>
      <c r="B249" s="46" t="s">
        <v>4</v>
      </c>
      <c r="C249" s="46" t="s">
        <v>371</v>
      </c>
      <c r="D249" s="46" t="s">
        <v>155</v>
      </c>
      <c r="E249" s="46" t="s">
        <v>0</v>
      </c>
      <c r="F249" s="47" t="s">
        <v>630</v>
      </c>
      <c r="G249" s="48">
        <v>111037611</v>
      </c>
    </row>
    <row r="250" spans="1:7" ht="25.5">
      <c r="A250" s="63">
        <v>243</v>
      </c>
      <c r="B250" s="46" t="s">
        <v>4</v>
      </c>
      <c r="C250" s="46" t="s">
        <v>371</v>
      </c>
      <c r="D250" s="46" t="s">
        <v>373</v>
      </c>
      <c r="E250" s="46" t="s">
        <v>0</v>
      </c>
      <c r="F250" s="47" t="s">
        <v>631</v>
      </c>
      <c r="G250" s="48">
        <v>111037611</v>
      </c>
    </row>
    <row r="251" spans="1:7" ht="25.5">
      <c r="A251" s="63">
        <v>244</v>
      </c>
      <c r="B251" s="46" t="s">
        <v>4</v>
      </c>
      <c r="C251" s="46" t="s">
        <v>371</v>
      </c>
      <c r="D251" s="46" t="s">
        <v>375</v>
      </c>
      <c r="E251" s="46" t="s">
        <v>0</v>
      </c>
      <c r="F251" s="47" t="s">
        <v>632</v>
      </c>
      <c r="G251" s="48">
        <v>105455844</v>
      </c>
    </row>
    <row r="252" spans="1:7" ht="63.75">
      <c r="A252" s="63">
        <v>245</v>
      </c>
      <c r="B252" s="46" t="s">
        <v>4</v>
      </c>
      <c r="C252" s="46" t="s">
        <v>371</v>
      </c>
      <c r="D252" s="46" t="s">
        <v>377</v>
      </c>
      <c r="E252" s="46" t="s">
        <v>0</v>
      </c>
      <c r="F252" s="47" t="s">
        <v>633</v>
      </c>
      <c r="G252" s="48">
        <v>66835000</v>
      </c>
    </row>
    <row r="253" spans="1:7">
      <c r="A253" s="63">
        <v>246</v>
      </c>
      <c r="B253" s="46" t="s">
        <v>4</v>
      </c>
      <c r="C253" s="46" t="s">
        <v>371</v>
      </c>
      <c r="D253" s="46" t="s">
        <v>377</v>
      </c>
      <c r="E253" s="46" t="s">
        <v>284</v>
      </c>
      <c r="F253" s="47" t="s">
        <v>588</v>
      </c>
      <c r="G253" s="48">
        <v>66835000</v>
      </c>
    </row>
    <row r="254" spans="1:7" ht="63.75">
      <c r="A254" s="63">
        <v>247</v>
      </c>
      <c r="B254" s="46" t="s">
        <v>4</v>
      </c>
      <c r="C254" s="46" t="s">
        <v>371</v>
      </c>
      <c r="D254" s="46" t="s">
        <v>379</v>
      </c>
      <c r="E254" s="46" t="s">
        <v>0</v>
      </c>
      <c r="F254" s="47" t="s">
        <v>634</v>
      </c>
      <c r="G254" s="48">
        <v>782000</v>
      </c>
    </row>
    <row r="255" spans="1:7">
      <c r="A255" s="63">
        <v>248</v>
      </c>
      <c r="B255" s="46" t="s">
        <v>4</v>
      </c>
      <c r="C255" s="46" t="s">
        <v>371</v>
      </c>
      <c r="D255" s="46" t="s">
        <v>379</v>
      </c>
      <c r="E255" s="46" t="s">
        <v>284</v>
      </c>
      <c r="F255" s="47" t="s">
        <v>588</v>
      </c>
      <c r="G255" s="48">
        <v>782000</v>
      </c>
    </row>
    <row r="256" spans="1:7" ht="38.25">
      <c r="A256" s="63">
        <v>249</v>
      </c>
      <c r="B256" s="46" t="s">
        <v>4</v>
      </c>
      <c r="C256" s="46" t="s">
        <v>371</v>
      </c>
      <c r="D256" s="46" t="s">
        <v>381</v>
      </c>
      <c r="E256" s="46" t="s">
        <v>0</v>
      </c>
      <c r="F256" s="47" t="s">
        <v>635</v>
      </c>
      <c r="G256" s="48">
        <v>37838844</v>
      </c>
    </row>
    <row r="257" spans="1:7">
      <c r="A257" s="63">
        <v>250</v>
      </c>
      <c r="B257" s="46" t="s">
        <v>4</v>
      </c>
      <c r="C257" s="46" t="s">
        <v>371</v>
      </c>
      <c r="D257" s="46" t="s">
        <v>381</v>
      </c>
      <c r="E257" s="46" t="s">
        <v>284</v>
      </c>
      <c r="F257" s="47" t="s">
        <v>588</v>
      </c>
      <c r="G257" s="48">
        <v>37838844</v>
      </c>
    </row>
    <row r="258" spans="1:7" ht="25.5">
      <c r="A258" s="63">
        <v>251</v>
      </c>
      <c r="B258" s="46" t="s">
        <v>4</v>
      </c>
      <c r="C258" s="46" t="s">
        <v>371</v>
      </c>
      <c r="D258" s="46" t="s">
        <v>383</v>
      </c>
      <c r="E258" s="46" t="s">
        <v>0</v>
      </c>
      <c r="F258" s="47" t="s">
        <v>636</v>
      </c>
      <c r="G258" s="48">
        <v>5581767</v>
      </c>
    </row>
    <row r="259" spans="1:7" ht="38.25">
      <c r="A259" s="63">
        <v>252</v>
      </c>
      <c r="B259" s="46" t="s">
        <v>4</v>
      </c>
      <c r="C259" s="46" t="s">
        <v>371</v>
      </c>
      <c r="D259" s="46" t="s">
        <v>385</v>
      </c>
      <c r="E259" s="46" t="s">
        <v>0</v>
      </c>
      <c r="F259" s="47" t="s">
        <v>637</v>
      </c>
      <c r="G259" s="48">
        <v>5581767</v>
      </c>
    </row>
    <row r="260" spans="1:7">
      <c r="A260" s="63">
        <v>253</v>
      </c>
      <c r="B260" s="46" t="s">
        <v>4</v>
      </c>
      <c r="C260" s="46" t="s">
        <v>371</v>
      </c>
      <c r="D260" s="46" t="s">
        <v>385</v>
      </c>
      <c r="E260" s="46" t="s">
        <v>284</v>
      </c>
      <c r="F260" s="47" t="s">
        <v>588</v>
      </c>
      <c r="G260" s="48">
        <v>5581767</v>
      </c>
    </row>
    <row r="261" spans="1:7">
      <c r="A261" s="63">
        <v>254</v>
      </c>
      <c r="B261" s="46" t="s">
        <v>4</v>
      </c>
      <c r="C261" s="46" t="s">
        <v>387</v>
      </c>
      <c r="D261" s="46" t="s">
        <v>155</v>
      </c>
      <c r="E261" s="46" t="s">
        <v>0</v>
      </c>
      <c r="F261" s="47" t="s">
        <v>638</v>
      </c>
      <c r="G261" s="48">
        <v>118852697</v>
      </c>
    </row>
    <row r="262" spans="1:7" ht="25.5">
      <c r="A262" s="63">
        <v>255</v>
      </c>
      <c r="B262" s="46" t="s">
        <v>4</v>
      </c>
      <c r="C262" s="46" t="s">
        <v>387</v>
      </c>
      <c r="D262" s="46" t="s">
        <v>373</v>
      </c>
      <c r="E262" s="46" t="s">
        <v>0</v>
      </c>
      <c r="F262" s="47" t="s">
        <v>631</v>
      </c>
      <c r="G262" s="48">
        <v>118852697</v>
      </c>
    </row>
    <row r="263" spans="1:7" ht="25.5">
      <c r="A263" s="63">
        <v>256</v>
      </c>
      <c r="B263" s="46" t="s">
        <v>4</v>
      </c>
      <c r="C263" s="46" t="s">
        <v>387</v>
      </c>
      <c r="D263" s="46" t="s">
        <v>389</v>
      </c>
      <c r="E263" s="46" t="s">
        <v>0</v>
      </c>
      <c r="F263" s="47" t="s">
        <v>639</v>
      </c>
      <c r="G263" s="48">
        <v>110864880</v>
      </c>
    </row>
    <row r="264" spans="1:7" ht="89.25">
      <c r="A264" s="63">
        <v>257</v>
      </c>
      <c r="B264" s="46" t="s">
        <v>4</v>
      </c>
      <c r="C264" s="46" t="s">
        <v>387</v>
      </c>
      <c r="D264" s="46" t="s">
        <v>391</v>
      </c>
      <c r="E264" s="46" t="s">
        <v>0</v>
      </c>
      <c r="F264" s="47" t="s">
        <v>640</v>
      </c>
      <c r="G264" s="48">
        <v>66361700</v>
      </c>
    </row>
    <row r="265" spans="1:7">
      <c r="A265" s="63">
        <v>258</v>
      </c>
      <c r="B265" s="46" t="s">
        <v>4</v>
      </c>
      <c r="C265" s="46" t="s">
        <v>387</v>
      </c>
      <c r="D265" s="46" t="s">
        <v>391</v>
      </c>
      <c r="E265" s="46" t="s">
        <v>284</v>
      </c>
      <c r="F265" s="47" t="s">
        <v>588</v>
      </c>
      <c r="G265" s="48">
        <v>66361700</v>
      </c>
    </row>
    <row r="266" spans="1:7" ht="89.25">
      <c r="A266" s="63">
        <v>259</v>
      </c>
      <c r="B266" s="46" t="s">
        <v>4</v>
      </c>
      <c r="C266" s="46" t="s">
        <v>387</v>
      </c>
      <c r="D266" s="46" t="s">
        <v>393</v>
      </c>
      <c r="E266" s="46" t="s">
        <v>0</v>
      </c>
      <c r="F266" s="47" t="s">
        <v>641</v>
      </c>
      <c r="G266" s="48">
        <v>4139000</v>
      </c>
    </row>
    <row r="267" spans="1:7">
      <c r="A267" s="63">
        <v>260</v>
      </c>
      <c r="B267" s="46" t="s">
        <v>4</v>
      </c>
      <c r="C267" s="46" t="s">
        <v>387</v>
      </c>
      <c r="D267" s="46" t="s">
        <v>393</v>
      </c>
      <c r="E267" s="46" t="s">
        <v>284</v>
      </c>
      <c r="F267" s="47" t="s">
        <v>588</v>
      </c>
      <c r="G267" s="48">
        <v>4139000</v>
      </c>
    </row>
    <row r="268" spans="1:7" ht="25.5">
      <c r="A268" s="63">
        <v>261</v>
      </c>
      <c r="B268" s="46" t="s">
        <v>4</v>
      </c>
      <c r="C268" s="46" t="s">
        <v>387</v>
      </c>
      <c r="D268" s="46" t="s">
        <v>395</v>
      </c>
      <c r="E268" s="46" t="s">
        <v>0</v>
      </c>
      <c r="F268" s="47" t="s">
        <v>642</v>
      </c>
      <c r="G268" s="48">
        <v>7799000</v>
      </c>
    </row>
    <row r="269" spans="1:7">
      <c r="A269" s="63">
        <v>262</v>
      </c>
      <c r="B269" s="46" t="s">
        <v>4</v>
      </c>
      <c r="C269" s="46" t="s">
        <v>387</v>
      </c>
      <c r="D269" s="46" t="s">
        <v>395</v>
      </c>
      <c r="E269" s="46" t="s">
        <v>284</v>
      </c>
      <c r="F269" s="47" t="s">
        <v>588</v>
      </c>
      <c r="G269" s="48">
        <v>7799000</v>
      </c>
    </row>
    <row r="270" spans="1:7" ht="38.25">
      <c r="A270" s="63">
        <v>263</v>
      </c>
      <c r="B270" s="46" t="s">
        <v>4</v>
      </c>
      <c r="C270" s="46" t="s">
        <v>387</v>
      </c>
      <c r="D270" s="46" t="s">
        <v>397</v>
      </c>
      <c r="E270" s="46" t="s">
        <v>0</v>
      </c>
      <c r="F270" s="47" t="s">
        <v>643</v>
      </c>
      <c r="G270" s="48">
        <v>440000</v>
      </c>
    </row>
    <row r="271" spans="1:7">
      <c r="A271" s="63">
        <v>264</v>
      </c>
      <c r="B271" s="46" t="s">
        <v>4</v>
      </c>
      <c r="C271" s="46" t="s">
        <v>387</v>
      </c>
      <c r="D271" s="46" t="s">
        <v>397</v>
      </c>
      <c r="E271" s="46" t="s">
        <v>284</v>
      </c>
      <c r="F271" s="47" t="s">
        <v>588</v>
      </c>
      <c r="G271" s="48">
        <v>440000</v>
      </c>
    </row>
    <row r="272" spans="1:7" ht="25.5">
      <c r="A272" s="63">
        <v>265</v>
      </c>
      <c r="B272" s="46" t="s">
        <v>4</v>
      </c>
      <c r="C272" s="46" t="s">
        <v>387</v>
      </c>
      <c r="D272" s="46" t="s">
        <v>399</v>
      </c>
      <c r="E272" s="46" t="s">
        <v>0</v>
      </c>
      <c r="F272" s="47" t="s">
        <v>644</v>
      </c>
      <c r="G272" s="48">
        <v>19759080</v>
      </c>
    </row>
    <row r="273" spans="1:7">
      <c r="A273" s="63">
        <v>266</v>
      </c>
      <c r="B273" s="46" t="s">
        <v>4</v>
      </c>
      <c r="C273" s="46" t="s">
        <v>387</v>
      </c>
      <c r="D273" s="46" t="s">
        <v>399</v>
      </c>
      <c r="E273" s="46" t="s">
        <v>284</v>
      </c>
      <c r="F273" s="47" t="s">
        <v>588</v>
      </c>
      <c r="G273" s="48">
        <v>19759080</v>
      </c>
    </row>
    <row r="274" spans="1:7" ht="25.5">
      <c r="A274" s="63">
        <v>267</v>
      </c>
      <c r="B274" s="46" t="s">
        <v>4</v>
      </c>
      <c r="C274" s="46" t="s">
        <v>387</v>
      </c>
      <c r="D274" s="46" t="s">
        <v>799</v>
      </c>
      <c r="E274" s="46" t="s">
        <v>0</v>
      </c>
      <c r="F274" s="47" t="s">
        <v>825</v>
      </c>
      <c r="G274" s="48">
        <v>5839000</v>
      </c>
    </row>
    <row r="275" spans="1:7">
      <c r="A275" s="63">
        <v>268</v>
      </c>
      <c r="B275" s="46" t="s">
        <v>4</v>
      </c>
      <c r="C275" s="46" t="s">
        <v>387</v>
      </c>
      <c r="D275" s="46" t="s">
        <v>799</v>
      </c>
      <c r="E275" s="46" t="s">
        <v>284</v>
      </c>
      <c r="F275" s="47" t="s">
        <v>588</v>
      </c>
      <c r="G275" s="48">
        <v>5839000</v>
      </c>
    </row>
    <row r="276" spans="1:7" ht="38.25">
      <c r="A276" s="63">
        <v>269</v>
      </c>
      <c r="B276" s="46" t="s">
        <v>4</v>
      </c>
      <c r="C276" s="46" t="s">
        <v>387</v>
      </c>
      <c r="D276" s="46" t="s">
        <v>801</v>
      </c>
      <c r="E276" s="46" t="s">
        <v>0</v>
      </c>
      <c r="F276" s="47" t="s">
        <v>826</v>
      </c>
      <c r="G276" s="48">
        <v>6527100</v>
      </c>
    </row>
    <row r="277" spans="1:7">
      <c r="A277" s="63">
        <v>270</v>
      </c>
      <c r="B277" s="46" t="s">
        <v>4</v>
      </c>
      <c r="C277" s="46" t="s">
        <v>387</v>
      </c>
      <c r="D277" s="46" t="s">
        <v>801</v>
      </c>
      <c r="E277" s="46" t="s">
        <v>284</v>
      </c>
      <c r="F277" s="47" t="s">
        <v>588</v>
      </c>
      <c r="G277" s="48">
        <v>6527100</v>
      </c>
    </row>
    <row r="278" spans="1:7" ht="25.5">
      <c r="A278" s="63">
        <v>271</v>
      </c>
      <c r="B278" s="46" t="s">
        <v>4</v>
      </c>
      <c r="C278" s="46" t="s">
        <v>387</v>
      </c>
      <c r="D278" s="46" t="s">
        <v>383</v>
      </c>
      <c r="E278" s="46" t="s">
        <v>0</v>
      </c>
      <c r="F278" s="47" t="s">
        <v>636</v>
      </c>
      <c r="G278" s="48">
        <v>7987817</v>
      </c>
    </row>
    <row r="279" spans="1:7" ht="38.25">
      <c r="A279" s="63">
        <v>272</v>
      </c>
      <c r="B279" s="46" t="s">
        <v>4</v>
      </c>
      <c r="C279" s="46" t="s">
        <v>387</v>
      </c>
      <c r="D279" s="46" t="s">
        <v>401</v>
      </c>
      <c r="E279" s="46" t="s">
        <v>0</v>
      </c>
      <c r="F279" s="47" t="s">
        <v>645</v>
      </c>
      <c r="G279" s="48">
        <v>7987817</v>
      </c>
    </row>
    <row r="280" spans="1:7">
      <c r="A280" s="63">
        <v>273</v>
      </c>
      <c r="B280" s="46" t="s">
        <v>4</v>
      </c>
      <c r="C280" s="46" t="s">
        <v>387</v>
      </c>
      <c r="D280" s="46" t="s">
        <v>401</v>
      </c>
      <c r="E280" s="46" t="s">
        <v>284</v>
      </c>
      <c r="F280" s="47" t="s">
        <v>588</v>
      </c>
      <c r="G280" s="48">
        <v>7987817</v>
      </c>
    </row>
    <row r="281" spans="1:7">
      <c r="A281" s="63">
        <v>274</v>
      </c>
      <c r="B281" s="46" t="s">
        <v>4</v>
      </c>
      <c r="C281" s="46" t="s">
        <v>403</v>
      </c>
      <c r="D281" s="46" t="s">
        <v>155</v>
      </c>
      <c r="E281" s="46" t="s">
        <v>0</v>
      </c>
      <c r="F281" s="47" t="s">
        <v>646</v>
      </c>
      <c r="G281" s="48">
        <v>41005885</v>
      </c>
    </row>
    <row r="282" spans="1:7" ht="25.5">
      <c r="A282" s="63">
        <v>275</v>
      </c>
      <c r="B282" s="46" t="s">
        <v>4</v>
      </c>
      <c r="C282" s="46" t="s">
        <v>403</v>
      </c>
      <c r="D282" s="46" t="s">
        <v>373</v>
      </c>
      <c r="E282" s="46" t="s">
        <v>0</v>
      </c>
      <c r="F282" s="47" t="s">
        <v>631</v>
      </c>
      <c r="G282" s="48">
        <v>41005885</v>
      </c>
    </row>
    <row r="283" spans="1:7" ht="25.5">
      <c r="A283" s="63">
        <v>276</v>
      </c>
      <c r="B283" s="46" t="s">
        <v>4</v>
      </c>
      <c r="C283" s="46" t="s">
        <v>403</v>
      </c>
      <c r="D283" s="46" t="s">
        <v>405</v>
      </c>
      <c r="E283" s="46" t="s">
        <v>0</v>
      </c>
      <c r="F283" s="47" t="s">
        <v>647</v>
      </c>
      <c r="G283" s="48">
        <v>38511939</v>
      </c>
    </row>
    <row r="284" spans="1:7" ht="76.5">
      <c r="A284" s="63">
        <v>277</v>
      </c>
      <c r="B284" s="46" t="s">
        <v>4</v>
      </c>
      <c r="C284" s="46" t="s">
        <v>403</v>
      </c>
      <c r="D284" s="46" t="s">
        <v>803</v>
      </c>
      <c r="E284" s="46" t="s">
        <v>0</v>
      </c>
      <c r="F284" s="47" t="s">
        <v>827</v>
      </c>
      <c r="G284" s="48">
        <v>2238000</v>
      </c>
    </row>
    <row r="285" spans="1:7">
      <c r="A285" s="63">
        <v>278</v>
      </c>
      <c r="B285" s="46" t="s">
        <v>4</v>
      </c>
      <c r="C285" s="46" t="s">
        <v>403</v>
      </c>
      <c r="D285" s="46" t="s">
        <v>803</v>
      </c>
      <c r="E285" s="46" t="s">
        <v>284</v>
      </c>
      <c r="F285" s="47" t="s">
        <v>588</v>
      </c>
      <c r="G285" s="48">
        <v>2238000</v>
      </c>
    </row>
    <row r="286" spans="1:7" ht="25.5">
      <c r="A286" s="63">
        <v>279</v>
      </c>
      <c r="B286" s="46" t="s">
        <v>4</v>
      </c>
      <c r="C286" s="46" t="s">
        <v>403</v>
      </c>
      <c r="D286" s="46" t="s">
        <v>407</v>
      </c>
      <c r="E286" s="46" t="s">
        <v>0</v>
      </c>
      <c r="F286" s="47" t="s">
        <v>648</v>
      </c>
      <c r="G286" s="48">
        <v>36273939</v>
      </c>
    </row>
    <row r="287" spans="1:7">
      <c r="A287" s="63">
        <v>280</v>
      </c>
      <c r="B287" s="46" t="s">
        <v>4</v>
      </c>
      <c r="C287" s="46" t="s">
        <v>403</v>
      </c>
      <c r="D287" s="46" t="s">
        <v>407</v>
      </c>
      <c r="E287" s="46" t="s">
        <v>284</v>
      </c>
      <c r="F287" s="47" t="s">
        <v>588</v>
      </c>
      <c r="G287" s="48">
        <v>36273939</v>
      </c>
    </row>
    <row r="288" spans="1:7" ht="25.5">
      <c r="A288" s="63">
        <v>281</v>
      </c>
      <c r="B288" s="46" t="s">
        <v>4</v>
      </c>
      <c r="C288" s="46" t="s">
        <v>403</v>
      </c>
      <c r="D288" s="46" t="s">
        <v>383</v>
      </c>
      <c r="E288" s="46" t="s">
        <v>0</v>
      </c>
      <c r="F288" s="47" t="s">
        <v>636</v>
      </c>
      <c r="G288" s="48">
        <v>2493946</v>
      </c>
    </row>
    <row r="289" spans="1:7" ht="25.5">
      <c r="A289" s="63">
        <v>282</v>
      </c>
      <c r="B289" s="46" t="s">
        <v>4</v>
      </c>
      <c r="C289" s="46" t="s">
        <v>403</v>
      </c>
      <c r="D289" s="46" t="s">
        <v>409</v>
      </c>
      <c r="E289" s="46" t="s">
        <v>0</v>
      </c>
      <c r="F289" s="47" t="s">
        <v>649</v>
      </c>
      <c r="G289" s="48">
        <v>2493946</v>
      </c>
    </row>
    <row r="290" spans="1:7">
      <c r="A290" s="63">
        <v>283</v>
      </c>
      <c r="B290" s="46" t="s">
        <v>4</v>
      </c>
      <c r="C290" s="46" t="s">
        <v>403</v>
      </c>
      <c r="D290" s="46" t="s">
        <v>409</v>
      </c>
      <c r="E290" s="46" t="s">
        <v>284</v>
      </c>
      <c r="F290" s="47" t="s">
        <v>588</v>
      </c>
      <c r="G290" s="48">
        <v>2493946</v>
      </c>
    </row>
    <row r="291" spans="1:7">
      <c r="A291" s="63">
        <v>284</v>
      </c>
      <c r="B291" s="46" t="s">
        <v>4</v>
      </c>
      <c r="C291" s="46" t="s">
        <v>411</v>
      </c>
      <c r="D291" s="46" t="s">
        <v>155</v>
      </c>
      <c r="E291" s="46" t="s">
        <v>0</v>
      </c>
      <c r="F291" s="47" t="s">
        <v>650</v>
      </c>
      <c r="G291" s="48">
        <v>17563767</v>
      </c>
    </row>
    <row r="292" spans="1:7" ht="25.5">
      <c r="A292" s="63">
        <v>285</v>
      </c>
      <c r="B292" s="46" t="s">
        <v>4</v>
      </c>
      <c r="C292" s="46" t="s">
        <v>411</v>
      </c>
      <c r="D292" s="46" t="s">
        <v>373</v>
      </c>
      <c r="E292" s="46" t="s">
        <v>0</v>
      </c>
      <c r="F292" s="47" t="s">
        <v>631</v>
      </c>
      <c r="G292" s="48">
        <v>17563767</v>
      </c>
    </row>
    <row r="293" spans="1:7" ht="25.5">
      <c r="A293" s="63">
        <v>286</v>
      </c>
      <c r="B293" s="46" t="s">
        <v>4</v>
      </c>
      <c r="C293" s="46" t="s">
        <v>411</v>
      </c>
      <c r="D293" s="46" t="s">
        <v>389</v>
      </c>
      <c r="E293" s="46" t="s">
        <v>0</v>
      </c>
      <c r="F293" s="47" t="s">
        <v>639</v>
      </c>
      <c r="G293" s="48">
        <v>378084</v>
      </c>
    </row>
    <row r="294" spans="1:7" ht="63.75">
      <c r="A294" s="63">
        <v>287</v>
      </c>
      <c r="B294" s="46" t="s">
        <v>4</v>
      </c>
      <c r="C294" s="46" t="s">
        <v>411</v>
      </c>
      <c r="D294" s="46" t="s">
        <v>413</v>
      </c>
      <c r="E294" s="46" t="s">
        <v>0</v>
      </c>
      <c r="F294" s="47" t="s">
        <v>651</v>
      </c>
      <c r="G294" s="48">
        <v>378084</v>
      </c>
    </row>
    <row r="295" spans="1:7">
      <c r="A295" s="63">
        <v>288</v>
      </c>
      <c r="B295" s="46" t="s">
        <v>4</v>
      </c>
      <c r="C295" s="46" t="s">
        <v>411</v>
      </c>
      <c r="D295" s="46" t="s">
        <v>413</v>
      </c>
      <c r="E295" s="46" t="s">
        <v>284</v>
      </c>
      <c r="F295" s="47" t="s">
        <v>588</v>
      </c>
      <c r="G295" s="48">
        <v>378084</v>
      </c>
    </row>
    <row r="296" spans="1:7" ht="25.5">
      <c r="A296" s="63">
        <v>289</v>
      </c>
      <c r="B296" s="46" t="s">
        <v>4</v>
      </c>
      <c r="C296" s="46" t="s">
        <v>411</v>
      </c>
      <c r="D296" s="46" t="s">
        <v>415</v>
      </c>
      <c r="E296" s="46" t="s">
        <v>0</v>
      </c>
      <c r="F296" s="47" t="s">
        <v>652</v>
      </c>
      <c r="G296" s="48">
        <v>8642227</v>
      </c>
    </row>
    <row r="297" spans="1:7">
      <c r="A297" s="63">
        <v>290</v>
      </c>
      <c r="B297" s="46" t="s">
        <v>4</v>
      </c>
      <c r="C297" s="46" t="s">
        <v>411</v>
      </c>
      <c r="D297" s="46" t="s">
        <v>417</v>
      </c>
      <c r="E297" s="46" t="s">
        <v>0</v>
      </c>
      <c r="F297" s="47" t="s">
        <v>653</v>
      </c>
      <c r="G297" s="48">
        <v>3498100</v>
      </c>
    </row>
    <row r="298" spans="1:7">
      <c r="A298" s="63">
        <v>291</v>
      </c>
      <c r="B298" s="46" t="s">
        <v>4</v>
      </c>
      <c r="C298" s="46" t="s">
        <v>411</v>
      </c>
      <c r="D298" s="46" t="s">
        <v>417</v>
      </c>
      <c r="E298" s="46" t="s">
        <v>284</v>
      </c>
      <c r="F298" s="47" t="s">
        <v>588</v>
      </c>
      <c r="G298" s="48">
        <v>3498100</v>
      </c>
    </row>
    <row r="299" spans="1:7">
      <c r="A299" s="63">
        <v>292</v>
      </c>
      <c r="B299" s="46" t="s">
        <v>4</v>
      </c>
      <c r="C299" s="46" t="s">
        <v>411</v>
      </c>
      <c r="D299" s="46" t="s">
        <v>419</v>
      </c>
      <c r="E299" s="46" t="s">
        <v>0</v>
      </c>
      <c r="F299" s="47" t="s">
        <v>653</v>
      </c>
      <c r="G299" s="48">
        <v>5144127</v>
      </c>
    </row>
    <row r="300" spans="1:7">
      <c r="A300" s="63">
        <v>293</v>
      </c>
      <c r="B300" s="46" t="s">
        <v>4</v>
      </c>
      <c r="C300" s="46" t="s">
        <v>411</v>
      </c>
      <c r="D300" s="46" t="s">
        <v>419</v>
      </c>
      <c r="E300" s="46" t="s">
        <v>284</v>
      </c>
      <c r="F300" s="47" t="s">
        <v>588</v>
      </c>
      <c r="G300" s="48">
        <v>5144127</v>
      </c>
    </row>
    <row r="301" spans="1:7" ht="25.5">
      <c r="A301" s="63">
        <v>294</v>
      </c>
      <c r="B301" s="46" t="s">
        <v>4</v>
      </c>
      <c r="C301" s="46" t="s">
        <v>411</v>
      </c>
      <c r="D301" s="46" t="s">
        <v>420</v>
      </c>
      <c r="E301" s="46" t="s">
        <v>0</v>
      </c>
      <c r="F301" s="47" t="s">
        <v>654</v>
      </c>
      <c r="G301" s="48">
        <v>8543456</v>
      </c>
    </row>
    <row r="302" spans="1:7" ht="25.5">
      <c r="A302" s="63">
        <v>295</v>
      </c>
      <c r="B302" s="46" t="s">
        <v>4</v>
      </c>
      <c r="C302" s="46" t="s">
        <v>411</v>
      </c>
      <c r="D302" s="46" t="s">
        <v>421</v>
      </c>
      <c r="E302" s="46" t="s">
        <v>0</v>
      </c>
      <c r="F302" s="47" t="s">
        <v>655</v>
      </c>
      <c r="G302" s="48">
        <v>7176450.6200000001</v>
      </c>
    </row>
    <row r="303" spans="1:7">
      <c r="A303" s="63">
        <v>296</v>
      </c>
      <c r="B303" s="46" t="s">
        <v>4</v>
      </c>
      <c r="C303" s="46" t="s">
        <v>411</v>
      </c>
      <c r="D303" s="46" t="s">
        <v>421</v>
      </c>
      <c r="E303" s="46" t="s">
        <v>284</v>
      </c>
      <c r="F303" s="47" t="s">
        <v>588</v>
      </c>
      <c r="G303" s="48">
        <v>7176450.6200000001</v>
      </c>
    </row>
    <row r="304" spans="1:7">
      <c r="A304" s="63">
        <v>297</v>
      </c>
      <c r="B304" s="46" t="s">
        <v>4</v>
      </c>
      <c r="C304" s="46" t="s">
        <v>411</v>
      </c>
      <c r="D304" s="46" t="s">
        <v>423</v>
      </c>
      <c r="E304" s="46" t="s">
        <v>0</v>
      </c>
      <c r="F304" s="47" t="s">
        <v>656</v>
      </c>
      <c r="G304" s="48">
        <v>543821.38</v>
      </c>
    </row>
    <row r="305" spans="1:7">
      <c r="A305" s="63">
        <v>298</v>
      </c>
      <c r="B305" s="46" t="s">
        <v>4</v>
      </c>
      <c r="C305" s="46" t="s">
        <v>411</v>
      </c>
      <c r="D305" s="46" t="s">
        <v>423</v>
      </c>
      <c r="E305" s="46" t="s">
        <v>284</v>
      </c>
      <c r="F305" s="47" t="s">
        <v>588</v>
      </c>
      <c r="G305" s="48">
        <v>543821.38</v>
      </c>
    </row>
    <row r="306" spans="1:7" ht="38.25">
      <c r="A306" s="63">
        <v>299</v>
      </c>
      <c r="B306" s="46" t="s">
        <v>4</v>
      </c>
      <c r="C306" s="46" t="s">
        <v>411</v>
      </c>
      <c r="D306" s="46" t="s">
        <v>425</v>
      </c>
      <c r="E306" s="46" t="s">
        <v>0</v>
      </c>
      <c r="F306" s="47" t="s">
        <v>657</v>
      </c>
      <c r="G306" s="48">
        <v>50000</v>
      </c>
    </row>
    <row r="307" spans="1:7">
      <c r="A307" s="63">
        <v>300</v>
      </c>
      <c r="B307" s="46" t="s">
        <v>4</v>
      </c>
      <c r="C307" s="46" t="s">
        <v>411</v>
      </c>
      <c r="D307" s="46" t="s">
        <v>425</v>
      </c>
      <c r="E307" s="46" t="s">
        <v>284</v>
      </c>
      <c r="F307" s="47" t="s">
        <v>588</v>
      </c>
      <c r="G307" s="48">
        <v>50000</v>
      </c>
    </row>
    <row r="308" spans="1:7" ht="25.5">
      <c r="A308" s="63">
        <v>301</v>
      </c>
      <c r="B308" s="46" t="s">
        <v>4</v>
      </c>
      <c r="C308" s="46" t="s">
        <v>411</v>
      </c>
      <c r="D308" s="46" t="s">
        <v>427</v>
      </c>
      <c r="E308" s="46" t="s">
        <v>0</v>
      </c>
      <c r="F308" s="47" t="s">
        <v>658</v>
      </c>
      <c r="G308" s="48">
        <v>50000</v>
      </c>
    </row>
    <row r="309" spans="1:7">
      <c r="A309" s="63">
        <v>302</v>
      </c>
      <c r="B309" s="46" t="s">
        <v>4</v>
      </c>
      <c r="C309" s="46" t="s">
        <v>411</v>
      </c>
      <c r="D309" s="46" t="s">
        <v>427</v>
      </c>
      <c r="E309" s="46" t="s">
        <v>284</v>
      </c>
      <c r="F309" s="47" t="s">
        <v>588</v>
      </c>
      <c r="G309" s="48">
        <v>50000</v>
      </c>
    </row>
    <row r="310" spans="1:7" ht="25.5">
      <c r="A310" s="63">
        <v>303</v>
      </c>
      <c r="B310" s="46" t="s">
        <v>4</v>
      </c>
      <c r="C310" s="46" t="s">
        <v>411</v>
      </c>
      <c r="D310" s="46" t="s">
        <v>805</v>
      </c>
      <c r="E310" s="46" t="s">
        <v>0</v>
      </c>
      <c r="F310" s="47" t="s">
        <v>828</v>
      </c>
      <c r="G310" s="48">
        <v>75500</v>
      </c>
    </row>
    <row r="311" spans="1:7" ht="25.5">
      <c r="A311" s="63">
        <v>304</v>
      </c>
      <c r="B311" s="46" t="s">
        <v>4</v>
      </c>
      <c r="C311" s="46" t="s">
        <v>411</v>
      </c>
      <c r="D311" s="46" t="s">
        <v>805</v>
      </c>
      <c r="E311" s="46" t="s">
        <v>2</v>
      </c>
      <c r="F311" s="47" t="s">
        <v>531</v>
      </c>
      <c r="G311" s="48">
        <v>75500</v>
      </c>
    </row>
    <row r="312" spans="1:7" ht="25.5">
      <c r="A312" s="63">
        <v>305</v>
      </c>
      <c r="B312" s="46" t="s">
        <v>4</v>
      </c>
      <c r="C312" s="46" t="s">
        <v>411</v>
      </c>
      <c r="D312" s="46" t="s">
        <v>765</v>
      </c>
      <c r="E312" s="46" t="s">
        <v>0</v>
      </c>
      <c r="F312" s="47" t="s">
        <v>661</v>
      </c>
      <c r="G312" s="48">
        <v>75500</v>
      </c>
    </row>
    <row r="313" spans="1:7" ht="25.5">
      <c r="A313" s="63">
        <v>306</v>
      </c>
      <c r="B313" s="46" t="s">
        <v>4</v>
      </c>
      <c r="C313" s="46" t="s">
        <v>411</v>
      </c>
      <c r="D313" s="46" t="s">
        <v>765</v>
      </c>
      <c r="E313" s="46" t="s">
        <v>2</v>
      </c>
      <c r="F313" s="47" t="s">
        <v>531</v>
      </c>
      <c r="G313" s="48">
        <v>75500</v>
      </c>
    </row>
    <row r="314" spans="1:7" ht="25.5">
      <c r="A314" s="63">
        <v>307</v>
      </c>
      <c r="B314" s="46" t="s">
        <v>4</v>
      </c>
      <c r="C314" s="46" t="s">
        <v>411</v>
      </c>
      <c r="D314" s="46" t="s">
        <v>429</v>
      </c>
      <c r="E314" s="46" t="s">
        <v>0</v>
      </c>
      <c r="F314" s="47" t="s">
        <v>659</v>
      </c>
      <c r="G314" s="48">
        <v>371784</v>
      </c>
    </row>
    <row r="315" spans="1:7">
      <c r="A315" s="63">
        <v>308</v>
      </c>
      <c r="B315" s="46" t="s">
        <v>4</v>
      </c>
      <c r="C315" s="46" t="s">
        <v>411</v>
      </c>
      <c r="D315" s="46" t="s">
        <v>429</v>
      </c>
      <c r="E315" s="46" t="s">
        <v>284</v>
      </c>
      <c r="F315" s="47" t="s">
        <v>588</v>
      </c>
      <c r="G315" s="48">
        <v>371784</v>
      </c>
    </row>
    <row r="316" spans="1:7" ht="25.5">
      <c r="A316" s="63">
        <v>309</v>
      </c>
      <c r="B316" s="46" t="s">
        <v>4</v>
      </c>
      <c r="C316" s="46" t="s">
        <v>411</v>
      </c>
      <c r="D316" s="46" t="s">
        <v>807</v>
      </c>
      <c r="E316" s="46" t="s">
        <v>0</v>
      </c>
      <c r="F316" s="47" t="s">
        <v>829</v>
      </c>
      <c r="G316" s="48">
        <v>75800</v>
      </c>
    </row>
    <row r="317" spans="1:7">
      <c r="A317" s="63">
        <v>310</v>
      </c>
      <c r="B317" s="46" t="s">
        <v>4</v>
      </c>
      <c r="C317" s="46" t="s">
        <v>411</v>
      </c>
      <c r="D317" s="46" t="s">
        <v>807</v>
      </c>
      <c r="E317" s="46" t="s">
        <v>284</v>
      </c>
      <c r="F317" s="47" t="s">
        <v>588</v>
      </c>
      <c r="G317" s="48">
        <v>75800</v>
      </c>
    </row>
    <row r="318" spans="1:7" ht="25.5">
      <c r="A318" s="63">
        <v>311</v>
      </c>
      <c r="B318" s="46" t="s">
        <v>4</v>
      </c>
      <c r="C318" s="46" t="s">
        <v>411</v>
      </c>
      <c r="D318" s="46" t="s">
        <v>809</v>
      </c>
      <c r="E318" s="46" t="s">
        <v>0</v>
      </c>
      <c r="F318" s="47" t="s">
        <v>830</v>
      </c>
      <c r="G318" s="48">
        <v>75800</v>
      </c>
    </row>
    <row r="319" spans="1:7">
      <c r="A319" s="63">
        <v>312</v>
      </c>
      <c r="B319" s="46" t="s">
        <v>4</v>
      </c>
      <c r="C319" s="46" t="s">
        <v>411</v>
      </c>
      <c r="D319" s="46" t="s">
        <v>809</v>
      </c>
      <c r="E319" s="46" t="s">
        <v>284</v>
      </c>
      <c r="F319" s="47" t="s">
        <v>588</v>
      </c>
      <c r="G319" s="48">
        <v>75800</v>
      </c>
    </row>
    <row r="320" spans="1:7" ht="38.25">
      <c r="A320" s="63">
        <v>313</v>
      </c>
      <c r="B320" s="46" t="s">
        <v>4</v>
      </c>
      <c r="C320" s="46" t="s">
        <v>411</v>
      </c>
      <c r="D320" s="46" t="s">
        <v>811</v>
      </c>
      <c r="E320" s="46" t="s">
        <v>0</v>
      </c>
      <c r="F320" s="47" t="s">
        <v>831</v>
      </c>
      <c r="G320" s="48">
        <v>24400</v>
      </c>
    </row>
    <row r="321" spans="1:7">
      <c r="A321" s="63">
        <v>314</v>
      </c>
      <c r="B321" s="46" t="s">
        <v>4</v>
      </c>
      <c r="C321" s="46" t="s">
        <v>411</v>
      </c>
      <c r="D321" s="46" t="s">
        <v>811</v>
      </c>
      <c r="E321" s="46" t="s">
        <v>284</v>
      </c>
      <c r="F321" s="47" t="s">
        <v>588</v>
      </c>
      <c r="G321" s="48">
        <v>24400</v>
      </c>
    </row>
    <row r="322" spans="1:7" ht="38.25">
      <c r="A322" s="63">
        <v>315</v>
      </c>
      <c r="B322" s="46" t="s">
        <v>4</v>
      </c>
      <c r="C322" s="46" t="s">
        <v>411</v>
      </c>
      <c r="D322" s="46" t="s">
        <v>813</v>
      </c>
      <c r="E322" s="46" t="s">
        <v>0</v>
      </c>
      <c r="F322" s="47" t="s">
        <v>832</v>
      </c>
      <c r="G322" s="48">
        <v>24400</v>
      </c>
    </row>
    <row r="323" spans="1:7">
      <c r="A323" s="63">
        <v>316</v>
      </c>
      <c r="B323" s="46" t="s">
        <v>4</v>
      </c>
      <c r="C323" s="46" t="s">
        <v>411</v>
      </c>
      <c r="D323" s="46" t="s">
        <v>813</v>
      </c>
      <c r="E323" s="46" t="s">
        <v>284</v>
      </c>
      <c r="F323" s="47" t="s">
        <v>588</v>
      </c>
      <c r="G323" s="48">
        <v>24400</v>
      </c>
    </row>
    <row r="324" spans="1:7">
      <c r="A324" s="63">
        <v>317</v>
      </c>
      <c r="B324" s="46" t="s">
        <v>4</v>
      </c>
      <c r="C324" s="46" t="s">
        <v>434</v>
      </c>
      <c r="D324" s="46" t="s">
        <v>155</v>
      </c>
      <c r="E324" s="46" t="s">
        <v>0</v>
      </c>
      <c r="F324" s="47" t="s">
        <v>662</v>
      </c>
      <c r="G324" s="48">
        <v>12842572</v>
      </c>
    </row>
    <row r="325" spans="1:7" ht="25.5">
      <c r="A325" s="63">
        <v>318</v>
      </c>
      <c r="B325" s="46" t="s">
        <v>4</v>
      </c>
      <c r="C325" s="46" t="s">
        <v>434</v>
      </c>
      <c r="D325" s="46" t="s">
        <v>373</v>
      </c>
      <c r="E325" s="46" t="s">
        <v>0</v>
      </c>
      <c r="F325" s="47" t="s">
        <v>631</v>
      </c>
      <c r="G325" s="48">
        <v>45216</v>
      </c>
    </row>
    <row r="326" spans="1:7" ht="25.5">
      <c r="A326" s="63">
        <v>319</v>
      </c>
      <c r="B326" s="46" t="s">
        <v>4</v>
      </c>
      <c r="C326" s="46" t="s">
        <v>434</v>
      </c>
      <c r="D326" s="46" t="s">
        <v>389</v>
      </c>
      <c r="E326" s="46" t="s">
        <v>0</v>
      </c>
      <c r="F326" s="47" t="s">
        <v>639</v>
      </c>
      <c r="G326" s="48">
        <v>45216</v>
      </c>
    </row>
    <row r="327" spans="1:7" ht="63.75">
      <c r="A327" s="63">
        <v>320</v>
      </c>
      <c r="B327" s="46" t="s">
        <v>4</v>
      </c>
      <c r="C327" s="46" t="s">
        <v>434</v>
      </c>
      <c r="D327" s="46" t="s">
        <v>815</v>
      </c>
      <c r="E327" s="46" t="s">
        <v>0</v>
      </c>
      <c r="F327" s="47" t="s">
        <v>833</v>
      </c>
      <c r="G327" s="48">
        <v>22500</v>
      </c>
    </row>
    <row r="328" spans="1:7">
      <c r="A328" s="63">
        <v>321</v>
      </c>
      <c r="B328" s="46" t="s">
        <v>4</v>
      </c>
      <c r="C328" s="46" t="s">
        <v>434</v>
      </c>
      <c r="D328" s="46" t="s">
        <v>815</v>
      </c>
      <c r="E328" s="46" t="s">
        <v>284</v>
      </c>
      <c r="F328" s="47" t="s">
        <v>588</v>
      </c>
      <c r="G328" s="48">
        <v>22500</v>
      </c>
    </row>
    <row r="329" spans="1:7" ht="63.75">
      <c r="A329" s="63">
        <v>322</v>
      </c>
      <c r="B329" s="46" t="s">
        <v>4</v>
      </c>
      <c r="C329" s="46" t="s">
        <v>434</v>
      </c>
      <c r="D329" s="46" t="s">
        <v>413</v>
      </c>
      <c r="E329" s="46" t="s">
        <v>0</v>
      </c>
      <c r="F329" s="47" t="s">
        <v>651</v>
      </c>
      <c r="G329" s="48">
        <v>22716</v>
      </c>
    </row>
    <row r="330" spans="1:7">
      <c r="A330" s="63">
        <v>323</v>
      </c>
      <c r="B330" s="46" t="s">
        <v>4</v>
      </c>
      <c r="C330" s="46" t="s">
        <v>434</v>
      </c>
      <c r="D330" s="46" t="s">
        <v>413</v>
      </c>
      <c r="E330" s="46" t="s">
        <v>284</v>
      </c>
      <c r="F330" s="47" t="s">
        <v>588</v>
      </c>
      <c r="G330" s="48">
        <v>22716</v>
      </c>
    </row>
    <row r="331" spans="1:7">
      <c r="A331" s="63">
        <v>324</v>
      </c>
      <c r="B331" s="46" t="s">
        <v>4</v>
      </c>
      <c r="C331" s="46" t="s">
        <v>434</v>
      </c>
      <c r="D331" s="46" t="s">
        <v>159</v>
      </c>
      <c r="E331" s="46" t="s">
        <v>0</v>
      </c>
      <c r="F331" s="47" t="s">
        <v>526</v>
      </c>
      <c r="G331" s="48">
        <v>12797356</v>
      </c>
    </row>
    <row r="332" spans="1:7">
      <c r="A332" s="63">
        <v>325</v>
      </c>
      <c r="B332" s="46" t="s">
        <v>4</v>
      </c>
      <c r="C332" s="46" t="s">
        <v>434</v>
      </c>
      <c r="D332" s="46" t="s">
        <v>211</v>
      </c>
      <c r="E332" s="46" t="s">
        <v>0</v>
      </c>
      <c r="F332" s="47" t="s">
        <v>550</v>
      </c>
      <c r="G332" s="48">
        <v>12797356</v>
      </c>
    </row>
    <row r="333" spans="1:7">
      <c r="A333" s="63">
        <v>326</v>
      </c>
      <c r="B333" s="46" t="s">
        <v>4</v>
      </c>
      <c r="C333" s="46" t="s">
        <v>434</v>
      </c>
      <c r="D333" s="46" t="s">
        <v>211</v>
      </c>
      <c r="E333" s="46" t="s">
        <v>3</v>
      </c>
      <c r="F333" s="47" t="s">
        <v>551</v>
      </c>
      <c r="G333" s="48">
        <v>12177779</v>
      </c>
    </row>
    <row r="334" spans="1:7" ht="25.5">
      <c r="A334" s="63">
        <v>327</v>
      </c>
      <c r="B334" s="46" t="s">
        <v>4</v>
      </c>
      <c r="C334" s="46" t="s">
        <v>434</v>
      </c>
      <c r="D334" s="46" t="s">
        <v>211</v>
      </c>
      <c r="E334" s="46" t="s">
        <v>2</v>
      </c>
      <c r="F334" s="47" t="s">
        <v>531</v>
      </c>
      <c r="G334" s="48">
        <v>619577</v>
      </c>
    </row>
    <row r="335" spans="1:7">
      <c r="A335" s="63">
        <v>328</v>
      </c>
      <c r="B335" s="46" t="s">
        <v>4</v>
      </c>
      <c r="C335" s="46" t="s">
        <v>436</v>
      </c>
      <c r="D335" s="46" t="s">
        <v>155</v>
      </c>
      <c r="E335" s="46" t="s">
        <v>0</v>
      </c>
      <c r="F335" s="47" t="s">
        <v>663</v>
      </c>
      <c r="G335" s="48">
        <v>184373594.19</v>
      </c>
    </row>
    <row r="336" spans="1:7">
      <c r="A336" s="63">
        <v>329</v>
      </c>
      <c r="B336" s="46" t="s">
        <v>4</v>
      </c>
      <c r="C336" s="46" t="s">
        <v>438</v>
      </c>
      <c r="D336" s="46" t="s">
        <v>155</v>
      </c>
      <c r="E336" s="46" t="s">
        <v>0</v>
      </c>
      <c r="F336" s="47" t="s">
        <v>664</v>
      </c>
      <c r="G336" s="48">
        <v>176702467.19</v>
      </c>
    </row>
    <row r="337" spans="1:7" ht="38.25">
      <c r="A337" s="63">
        <v>330</v>
      </c>
      <c r="B337" s="46" t="s">
        <v>4</v>
      </c>
      <c r="C337" s="46" t="s">
        <v>438</v>
      </c>
      <c r="D337" s="46" t="s">
        <v>278</v>
      </c>
      <c r="E337" s="46" t="s">
        <v>0</v>
      </c>
      <c r="F337" s="47" t="s">
        <v>585</v>
      </c>
      <c r="G337" s="48">
        <v>146957788.19</v>
      </c>
    </row>
    <row r="338" spans="1:7">
      <c r="A338" s="63">
        <v>331</v>
      </c>
      <c r="B338" s="46" t="s">
        <v>4</v>
      </c>
      <c r="C338" s="46" t="s">
        <v>438</v>
      </c>
      <c r="D338" s="46" t="s">
        <v>440</v>
      </c>
      <c r="E338" s="46" t="s">
        <v>0</v>
      </c>
      <c r="F338" s="47" t="s">
        <v>665</v>
      </c>
      <c r="G338" s="48">
        <v>146957788.19</v>
      </c>
    </row>
    <row r="339" spans="1:7" ht="25.5">
      <c r="A339" s="63">
        <v>332</v>
      </c>
      <c r="B339" s="46" t="s">
        <v>4</v>
      </c>
      <c r="C339" s="46" t="s">
        <v>438</v>
      </c>
      <c r="D339" s="46" t="s">
        <v>442</v>
      </c>
      <c r="E339" s="46" t="s">
        <v>0</v>
      </c>
      <c r="F339" s="47" t="s">
        <v>666</v>
      </c>
      <c r="G339" s="48">
        <v>3530000</v>
      </c>
    </row>
    <row r="340" spans="1:7">
      <c r="A340" s="63">
        <v>333</v>
      </c>
      <c r="B340" s="46" t="s">
        <v>4</v>
      </c>
      <c r="C340" s="46" t="s">
        <v>438</v>
      </c>
      <c r="D340" s="46" t="s">
        <v>442</v>
      </c>
      <c r="E340" s="46" t="s">
        <v>288</v>
      </c>
      <c r="F340" s="47" t="s">
        <v>590</v>
      </c>
      <c r="G340" s="48">
        <v>3530000</v>
      </c>
    </row>
    <row r="341" spans="1:7" ht="51">
      <c r="A341" s="63">
        <v>334</v>
      </c>
      <c r="B341" s="46" t="s">
        <v>4</v>
      </c>
      <c r="C341" s="46" t="s">
        <v>438</v>
      </c>
      <c r="D341" s="46" t="s">
        <v>444</v>
      </c>
      <c r="E341" s="46" t="s">
        <v>0</v>
      </c>
      <c r="F341" s="47" t="s">
        <v>667</v>
      </c>
      <c r="G341" s="48">
        <v>58377500</v>
      </c>
    </row>
    <row r="342" spans="1:7">
      <c r="A342" s="63">
        <v>335</v>
      </c>
      <c r="B342" s="46" t="s">
        <v>4</v>
      </c>
      <c r="C342" s="46" t="s">
        <v>438</v>
      </c>
      <c r="D342" s="46" t="s">
        <v>444</v>
      </c>
      <c r="E342" s="46" t="s">
        <v>288</v>
      </c>
      <c r="F342" s="47" t="s">
        <v>590</v>
      </c>
      <c r="G342" s="48">
        <v>58377500</v>
      </c>
    </row>
    <row r="343" spans="1:7" ht="38.25">
      <c r="A343" s="63">
        <v>336</v>
      </c>
      <c r="B343" s="46" t="s">
        <v>4</v>
      </c>
      <c r="C343" s="46" t="s">
        <v>438</v>
      </c>
      <c r="D343" s="46" t="s">
        <v>446</v>
      </c>
      <c r="E343" s="46" t="s">
        <v>0</v>
      </c>
      <c r="F343" s="47" t="s">
        <v>668</v>
      </c>
      <c r="G343" s="48">
        <v>74839100</v>
      </c>
    </row>
    <row r="344" spans="1:7">
      <c r="A344" s="63">
        <v>337</v>
      </c>
      <c r="B344" s="46" t="s">
        <v>4</v>
      </c>
      <c r="C344" s="46" t="s">
        <v>438</v>
      </c>
      <c r="D344" s="46" t="s">
        <v>446</v>
      </c>
      <c r="E344" s="46" t="s">
        <v>288</v>
      </c>
      <c r="F344" s="47" t="s">
        <v>590</v>
      </c>
      <c r="G344" s="48">
        <v>74839100</v>
      </c>
    </row>
    <row r="345" spans="1:7" ht="51">
      <c r="A345" s="63">
        <v>338</v>
      </c>
      <c r="B345" s="46" t="s">
        <v>4</v>
      </c>
      <c r="C345" s="46" t="s">
        <v>438</v>
      </c>
      <c r="D345" s="46" t="s">
        <v>954</v>
      </c>
      <c r="E345" s="46" t="s">
        <v>0</v>
      </c>
      <c r="F345" s="47" t="s">
        <v>969</v>
      </c>
      <c r="G345" s="48">
        <v>3724788.19</v>
      </c>
    </row>
    <row r="346" spans="1:7">
      <c r="A346" s="63">
        <v>339</v>
      </c>
      <c r="B346" s="46" t="s">
        <v>4</v>
      </c>
      <c r="C346" s="46" t="s">
        <v>438</v>
      </c>
      <c r="D346" s="46" t="s">
        <v>954</v>
      </c>
      <c r="E346" s="46" t="s">
        <v>288</v>
      </c>
      <c r="F346" s="47" t="s">
        <v>590</v>
      </c>
      <c r="G346" s="48">
        <v>3724788.19</v>
      </c>
    </row>
    <row r="347" spans="1:7" ht="38.25">
      <c r="A347" s="63">
        <v>340</v>
      </c>
      <c r="B347" s="46" t="s">
        <v>4</v>
      </c>
      <c r="C347" s="46" t="s">
        <v>438</v>
      </c>
      <c r="D347" s="46" t="s">
        <v>448</v>
      </c>
      <c r="E347" s="46" t="s">
        <v>0</v>
      </c>
      <c r="F347" s="47" t="s">
        <v>669</v>
      </c>
      <c r="G347" s="48">
        <v>6486400</v>
      </c>
    </row>
    <row r="348" spans="1:7">
      <c r="A348" s="63">
        <v>341</v>
      </c>
      <c r="B348" s="46" t="s">
        <v>4</v>
      </c>
      <c r="C348" s="46" t="s">
        <v>438</v>
      </c>
      <c r="D348" s="46" t="s">
        <v>448</v>
      </c>
      <c r="E348" s="46" t="s">
        <v>288</v>
      </c>
      <c r="F348" s="47" t="s">
        <v>590</v>
      </c>
      <c r="G348" s="48">
        <v>6486400</v>
      </c>
    </row>
    <row r="349" spans="1:7" ht="38.25">
      <c r="A349" s="63">
        <v>342</v>
      </c>
      <c r="B349" s="46" t="s">
        <v>4</v>
      </c>
      <c r="C349" s="46" t="s">
        <v>438</v>
      </c>
      <c r="D349" s="46" t="s">
        <v>431</v>
      </c>
      <c r="E349" s="46" t="s">
        <v>0</v>
      </c>
      <c r="F349" s="47" t="s">
        <v>660</v>
      </c>
      <c r="G349" s="48">
        <v>29744679</v>
      </c>
    </row>
    <row r="350" spans="1:7" ht="25.5">
      <c r="A350" s="63">
        <v>343</v>
      </c>
      <c r="B350" s="46" t="s">
        <v>4</v>
      </c>
      <c r="C350" s="46" t="s">
        <v>438</v>
      </c>
      <c r="D350" s="46" t="s">
        <v>450</v>
      </c>
      <c r="E350" s="46" t="s">
        <v>0</v>
      </c>
      <c r="F350" s="47" t="s">
        <v>670</v>
      </c>
      <c r="G350" s="48">
        <v>29744679</v>
      </c>
    </row>
    <row r="351" spans="1:7" ht="25.5">
      <c r="A351" s="63">
        <v>344</v>
      </c>
      <c r="B351" s="46" t="s">
        <v>4</v>
      </c>
      <c r="C351" s="46" t="s">
        <v>438</v>
      </c>
      <c r="D351" s="46" t="s">
        <v>451</v>
      </c>
      <c r="E351" s="46" t="s">
        <v>0</v>
      </c>
      <c r="F351" s="47" t="s">
        <v>671</v>
      </c>
      <c r="G351" s="48">
        <v>7265618</v>
      </c>
    </row>
    <row r="352" spans="1:7">
      <c r="A352" s="63">
        <v>345</v>
      </c>
      <c r="B352" s="46" t="s">
        <v>4</v>
      </c>
      <c r="C352" s="46" t="s">
        <v>438</v>
      </c>
      <c r="D352" s="46" t="s">
        <v>451</v>
      </c>
      <c r="E352" s="46" t="s">
        <v>284</v>
      </c>
      <c r="F352" s="47" t="s">
        <v>588</v>
      </c>
      <c r="G352" s="48">
        <v>7265618</v>
      </c>
    </row>
    <row r="353" spans="1:7">
      <c r="A353" s="63">
        <v>346</v>
      </c>
      <c r="B353" s="46" t="s">
        <v>4</v>
      </c>
      <c r="C353" s="46" t="s">
        <v>438</v>
      </c>
      <c r="D353" s="46" t="s">
        <v>453</v>
      </c>
      <c r="E353" s="46" t="s">
        <v>0</v>
      </c>
      <c r="F353" s="47" t="s">
        <v>672</v>
      </c>
      <c r="G353" s="48">
        <v>18717285.75</v>
      </c>
    </row>
    <row r="354" spans="1:7">
      <c r="A354" s="63">
        <v>347</v>
      </c>
      <c r="B354" s="46" t="s">
        <v>4</v>
      </c>
      <c r="C354" s="46" t="s">
        <v>438</v>
      </c>
      <c r="D354" s="46" t="s">
        <v>453</v>
      </c>
      <c r="E354" s="46" t="s">
        <v>284</v>
      </c>
      <c r="F354" s="47" t="s">
        <v>588</v>
      </c>
      <c r="G354" s="48">
        <v>18717285.75</v>
      </c>
    </row>
    <row r="355" spans="1:7" ht="25.5">
      <c r="A355" s="63">
        <v>348</v>
      </c>
      <c r="B355" s="46" t="s">
        <v>4</v>
      </c>
      <c r="C355" s="46" t="s">
        <v>438</v>
      </c>
      <c r="D355" s="46" t="s">
        <v>455</v>
      </c>
      <c r="E355" s="46" t="s">
        <v>0</v>
      </c>
      <c r="F355" s="47" t="s">
        <v>673</v>
      </c>
      <c r="G355" s="48">
        <v>747583</v>
      </c>
    </row>
    <row r="356" spans="1:7">
      <c r="A356" s="63">
        <v>349</v>
      </c>
      <c r="B356" s="46" t="s">
        <v>4</v>
      </c>
      <c r="C356" s="46" t="s">
        <v>438</v>
      </c>
      <c r="D356" s="46" t="s">
        <v>455</v>
      </c>
      <c r="E356" s="46" t="s">
        <v>284</v>
      </c>
      <c r="F356" s="47" t="s">
        <v>588</v>
      </c>
      <c r="G356" s="48">
        <v>747583</v>
      </c>
    </row>
    <row r="357" spans="1:7">
      <c r="A357" s="63">
        <v>350</v>
      </c>
      <c r="B357" s="46" t="s">
        <v>4</v>
      </c>
      <c r="C357" s="46" t="s">
        <v>438</v>
      </c>
      <c r="D357" s="46" t="s">
        <v>457</v>
      </c>
      <c r="E357" s="46" t="s">
        <v>0</v>
      </c>
      <c r="F357" s="47" t="s">
        <v>674</v>
      </c>
      <c r="G357" s="48">
        <v>2764192.25</v>
      </c>
    </row>
    <row r="358" spans="1:7" ht="25.5">
      <c r="A358" s="63">
        <v>351</v>
      </c>
      <c r="B358" s="46" t="s">
        <v>4</v>
      </c>
      <c r="C358" s="46" t="s">
        <v>438</v>
      </c>
      <c r="D358" s="46" t="s">
        <v>457</v>
      </c>
      <c r="E358" s="46" t="s">
        <v>2</v>
      </c>
      <c r="F358" s="47" t="s">
        <v>531</v>
      </c>
      <c r="G358" s="48">
        <v>2764192.25</v>
      </c>
    </row>
    <row r="359" spans="1:7" ht="38.25">
      <c r="A359" s="63">
        <v>352</v>
      </c>
      <c r="B359" s="46" t="s">
        <v>4</v>
      </c>
      <c r="C359" s="46" t="s">
        <v>438</v>
      </c>
      <c r="D359" s="46" t="s">
        <v>853</v>
      </c>
      <c r="E359" s="46" t="s">
        <v>0</v>
      </c>
      <c r="F359" s="47" t="s">
        <v>854</v>
      </c>
      <c r="G359" s="48">
        <v>250000</v>
      </c>
    </row>
    <row r="360" spans="1:7">
      <c r="A360" s="63">
        <v>353</v>
      </c>
      <c r="B360" s="46" t="s">
        <v>4</v>
      </c>
      <c r="C360" s="46" t="s">
        <v>438</v>
      </c>
      <c r="D360" s="46" t="s">
        <v>853</v>
      </c>
      <c r="E360" s="46" t="s">
        <v>284</v>
      </c>
      <c r="F360" s="47" t="s">
        <v>588</v>
      </c>
      <c r="G360" s="48">
        <v>250000</v>
      </c>
    </row>
    <row r="361" spans="1:7">
      <c r="A361" s="63">
        <v>354</v>
      </c>
      <c r="B361" s="46" t="s">
        <v>4</v>
      </c>
      <c r="C361" s="46" t="s">
        <v>459</v>
      </c>
      <c r="D361" s="46" t="s">
        <v>155</v>
      </c>
      <c r="E361" s="46" t="s">
        <v>0</v>
      </c>
      <c r="F361" s="47" t="s">
        <v>675</v>
      </c>
      <c r="G361" s="48">
        <v>7671127</v>
      </c>
    </row>
    <row r="362" spans="1:7">
      <c r="A362" s="63">
        <v>355</v>
      </c>
      <c r="B362" s="46" t="s">
        <v>4</v>
      </c>
      <c r="C362" s="46" t="s">
        <v>459</v>
      </c>
      <c r="D362" s="46" t="s">
        <v>159</v>
      </c>
      <c r="E362" s="46" t="s">
        <v>0</v>
      </c>
      <c r="F362" s="47" t="s">
        <v>526</v>
      </c>
      <c r="G362" s="48">
        <v>7671127</v>
      </c>
    </row>
    <row r="363" spans="1:7">
      <c r="A363" s="63">
        <v>356</v>
      </c>
      <c r="B363" s="46" t="s">
        <v>4</v>
      </c>
      <c r="C363" s="46" t="s">
        <v>459</v>
      </c>
      <c r="D363" s="46" t="s">
        <v>211</v>
      </c>
      <c r="E363" s="46" t="s">
        <v>0</v>
      </c>
      <c r="F363" s="47" t="s">
        <v>550</v>
      </c>
      <c r="G363" s="48">
        <v>7671127</v>
      </c>
    </row>
    <row r="364" spans="1:7">
      <c r="A364" s="63">
        <v>357</v>
      </c>
      <c r="B364" s="46" t="s">
        <v>4</v>
      </c>
      <c r="C364" s="46" t="s">
        <v>459</v>
      </c>
      <c r="D364" s="46" t="s">
        <v>211</v>
      </c>
      <c r="E364" s="46" t="s">
        <v>3</v>
      </c>
      <c r="F364" s="47" t="s">
        <v>551</v>
      </c>
      <c r="G364" s="48">
        <v>7671127</v>
      </c>
    </row>
    <row r="365" spans="1:7">
      <c r="A365" s="63">
        <v>358</v>
      </c>
      <c r="B365" s="46" t="s">
        <v>4</v>
      </c>
      <c r="C365" s="46" t="s">
        <v>461</v>
      </c>
      <c r="D365" s="46" t="s">
        <v>155</v>
      </c>
      <c r="E365" s="46" t="s">
        <v>0</v>
      </c>
      <c r="F365" s="47" t="s">
        <v>676</v>
      </c>
      <c r="G365" s="48">
        <v>40248570.740000002</v>
      </c>
    </row>
    <row r="366" spans="1:7">
      <c r="A366" s="63">
        <v>359</v>
      </c>
      <c r="B366" s="46" t="s">
        <v>4</v>
      </c>
      <c r="C366" s="46" t="s">
        <v>463</v>
      </c>
      <c r="D366" s="46" t="s">
        <v>155</v>
      </c>
      <c r="E366" s="46" t="s">
        <v>0</v>
      </c>
      <c r="F366" s="47" t="s">
        <v>677</v>
      </c>
      <c r="G366" s="48">
        <v>32878273.550000001</v>
      </c>
    </row>
    <row r="367" spans="1:7" ht="38.25">
      <c r="A367" s="63">
        <v>360</v>
      </c>
      <c r="B367" s="46" t="s">
        <v>4</v>
      </c>
      <c r="C367" s="46" t="s">
        <v>463</v>
      </c>
      <c r="D367" s="46" t="s">
        <v>191</v>
      </c>
      <c r="E367" s="46" t="s">
        <v>0</v>
      </c>
      <c r="F367" s="47" t="s">
        <v>540</v>
      </c>
      <c r="G367" s="48">
        <v>52712.55</v>
      </c>
    </row>
    <row r="368" spans="1:7" ht="25.5">
      <c r="A368" s="63">
        <v>361</v>
      </c>
      <c r="B368" s="46" t="s">
        <v>4</v>
      </c>
      <c r="C368" s="46" t="s">
        <v>463</v>
      </c>
      <c r="D368" s="46" t="s">
        <v>465</v>
      </c>
      <c r="E368" s="46" t="s">
        <v>0</v>
      </c>
      <c r="F368" s="47" t="s">
        <v>678</v>
      </c>
      <c r="G368" s="48">
        <v>52712.55</v>
      </c>
    </row>
    <row r="369" spans="1:7" ht="25.5">
      <c r="A369" s="63">
        <v>362</v>
      </c>
      <c r="B369" s="46" t="s">
        <v>4</v>
      </c>
      <c r="C369" s="46" t="s">
        <v>463</v>
      </c>
      <c r="D369" s="46" t="s">
        <v>467</v>
      </c>
      <c r="E369" s="46" t="s">
        <v>0</v>
      </c>
      <c r="F369" s="47" t="s">
        <v>679</v>
      </c>
      <c r="G369" s="48">
        <v>17570.849999999999</v>
      </c>
    </row>
    <row r="370" spans="1:7" ht="25.5">
      <c r="A370" s="63">
        <v>363</v>
      </c>
      <c r="B370" s="46" t="s">
        <v>4</v>
      </c>
      <c r="C370" s="46" t="s">
        <v>463</v>
      </c>
      <c r="D370" s="46" t="s">
        <v>467</v>
      </c>
      <c r="E370" s="46" t="s">
        <v>218</v>
      </c>
      <c r="F370" s="47" t="s">
        <v>555</v>
      </c>
      <c r="G370" s="48">
        <v>17570.849999999999</v>
      </c>
    </row>
    <row r="371" spans="1:7" ht="25.5">
      <c r="A371" s="63">
        <v>364</v>
      </c>
      <c r="B371" s="46" t="s">
        <v>4</v>
      </c>
      <c r="C371" s="46" t="s">
        <v>463</v>
      </c>
      <c r="D371" s="46" t="s">
        <v>469</v>
      </c>
      <c r="E371" s="46" t="s">
        <v>0</v>
      </c>
      <c r="F371" s="47" t="s">
        <v>680</v>
      </c>
      <c r="G371" s="48">
        <v>35141.699999999997</v>
      </c>
    </row>
    <row r="372" spans="1:7" ht="25.5">
      <c r="A372" s="63">
        <v>365</v>
      </c>
      <c r="B372" s="46" t="s">
        <v>4</v>
      </c>
      <c r="C372" s="46" t="s">
        <v>463</v>
      </c>
      <c r="D372" s="46" t="s">
        <v>469</v>
      </c>
      <c r="E372" s="46" t="s">
        <v>218</v>
      </c>
      <c r="F372" s="47" t="s">
        <v>555</v>
      </c>
      <c r="G372" s="48">
        <v>35141.699999999997</v>
      </c>
    </row>
    <row r="373" spans="1:7" ht="38.25">
      <c r="A373" s="63">
        <v>366</v>
      </c>
      <c r="B373" s="46" t="s">
        <v>4</v>
      </c>
      <c r="C373" s="46" t="s">
        <v>463</v>
      </c>
      <c r="D373" s="46" t="s">
        <v>278</v>
      </c>
      <c r="E373" s="46" t="s">
        <v>0</v>
      </c>
      <c r="F373" s="47" t="s">
        <v>585</v>
      </c>
      <c r="G373" s="48">
        <v>32790561</v>
      </c>
    </row>
    <row r="374" spans="1:7" ht="25.5">
      <c r="A374" s="63">
        <v>367</v>
      </c>
      <c r="B374" s="46" t="s">
        <v>4</v>
      </c>
      <c r="C374" s="46" t="s">
        <v>463</v>
      </c>
      <c r="D374" s="46" t="s">
        <v>471</v>
      </c>
      <c r="E374" s="46" t="s">
        <v>0</v>
      </c>
      <c r="F374" s="47" t="s">
        <v>681</v>
      </c>
      <c r="G374" s="48">
        <v>32790561</v>
      </c>
    </row>
    <row r="375" spans="1:7" ht="89.25">
      <c r="A375" s="63">
        <v>368</v>
      </c>
      <c r="B375" s="46" t="s">
        <v>4</v>
      </c>
      <c r="C375" s="46" t="s">
        <v>463</v>
      </c>
      <c r="D375" s="46" t="s">
        <v>473</v>
      </c>
      <c r="E375" s="46" t="s">
        <v>0</v>
      </c>
      <c r="F375" s="47" t="s">
        <v>682</v>
      </c>
      <c r="G375" s="48">
        <v>13511361</v>
      </c>
    </row>
    <row r="376" spans="1:7" ht="25.5">
      <c r="A376" s="63">
        <v>369</v>
      </c>
      <c r="B376" s="46" t="s">
        <v>4</v>
      </c>
      <c r="C376" s="46" t="s">
        <v>463</v>
      </c>
      <c r="D376" s="46" t="s">
        <v>473</v>
      </c>
      <c r="E376" s="46" t="s">
        <v>2</v>
      </c>
      <c r="F376" s="47" t="s">
        <v>531</v>
      </c>
      <c r="G376" s="48">
        <v>60000</v>
      </c>
    </row>
    <row r="377" spans="1:7" ht="25.5">
      <c r="A377" s="63">
        <v>370</v>
      </c>
      <c r="B377" s="46" t="s">
        <v>4</v>
      </c>
      <c r="C377" s="46" t="s">
        <v>463</v>
      </c>
      <c r="D377" s="46" t="s">
        <v>473</v>
      </c>
      <c r="E377" s="46" t="s">
        <v>218</v>
      </c>
      <c r="F377" s="47" t="s">
        <v>555</v>
      </c>
      <c r="G377" s="48">
        <v>13451361</v>
      </c>
    </row>
    <row r="378" spans="1:7" ht="114.75">
      <c r="A378" s="63">
        <v>371</v>
      </c>
      <c r="B378" s="46" t="s">
        <v>4</v>
      </c>
      <c r="C378" s="46" t="s">
        <v>463</v>
      </c>
      <c r="D378" s="46" t="s">
        <v>475</v>
      </c>
      <c r="E378" s="46" t="s">
        <v>0</v>
      </c>
      <c r="F378" s="47" t="s">
        <v>683</v>
      </c>
      <c r="G378" s="48">
        <v>12300500</v>
      </c>
    </row>
    <row r="379" spans="1:7" ht="25.5">
      <c r="A379" s="63">
        <v>372</v>
      </c>
      <c r="B379" s="46" t="s">
        <v>4</v>
      </c>
      <c r="C379" s="46" t="s">
        <v>463</v>
      </c>
      <c r="D379" s="46" t="s">
        <v>475</v>
      </c>
      <c r="E379" s="46" t="s">
        <v>2</v>
      </c>
      <c r="F379" s="47" t="s">
        <v>531</v>
      </c>
      <c r="G379" s="48">
        <v>100000</v>
      </c>
    </row>
    <row r="380" spans="1:7" ht="25.5">
      <c r="A380" s="63">
        <v>373</v>
      </c>
      <c r="B380" s="46" t="s">
        <v>4</v>
      </c>
      <c r="C380" s="46" t="s">
        <v>463</v>
      </c>
      <c r="D380" s="46" t="s">
        <v>475</v>
      </c>
      <c r="E380" s="46" t="s">
        <v>218</v>
      </c>
      <c r="F380" s="47" t="s">
        <v>555</v>
      </c>
      <c r="G380" s="48">
        <v>12200500</v>
      </c>
    </row>
    <row r="381" spans="1:7" ht="102">
      <c r="A381" s="63">
        <v>374</v>
      </c>
      <c r="B381" s="46" t="s">
        <v>4</v>
      </c>
      <c r="C381" s="46" t="s">
        <v>463</v>
      </c>
      <c r="D381" s="46" t="s">
        <v>477</v>
      </c>
      <c r="E381" s="46" t="s">
        <v>0</v>
      </c>
      <c r="F381" s="47" t="s">
        <v>684</v>
      </c>
      <c r="G381" s="48">
        <v>6780500</v>
      </c>
    </row>
    <row r="382" spans="1:7" ht="25.5">
      <c r="A382" s="63">
        <v>375</v>
      </c>
      <c r="B382" s="46" t="s">
        <v>4</v>
      </c>
      <c r="C382" s="46" t="s">
        <v>463</v>
      </c>
      <c r="D382" s="46" t="s">
        <v>477</v>
      </c>
      <c r="E382" s="46" t="s">
        <v>2</v>
      </c>
      <c r="F382" s="47" t="s">
        <v>531</v>
      </c>
      <c r="G382" s="48">
        <v>70000</v>
      </c>
    </row>
    <row r="383" spans="1:7" ht="25.5">
      <c r="A383" s="63">
        <v>376</v>
      </c>
      <c r="B383" s="46" t="s">
        <v>4</v>
      </c>
      <c r="C383" s="46" t="s">
        <v>463</v>
      </c>
      <c r="D383" s="46" t="s">
        <v>477</v>
      </c>
      <c r="E383" s="46" t="s">
        <v>218</v>
      </c>
      <c r="F383" s="47" t="s">
        <v>555</v>
      </c>
      <c r="G383" s="48">
        <v>6710500</v>
      </c>
    </row>
    <row r="384" spans="1:7" ht="25.5">
      <c r="A384" s="63">
        <v>377</v>
      </c>
      <c r="B384" s="46" t="s">
        <v>4</v>
      </c>
      <c r="C384" s="46" t="s">
        <v>463</v>
      </c>
      <c r="D384" s="46" t="s">
        <v>479</v>
      </c>
      <c r="E384" s="46" t="s">
        <v>0</v>
      </c>
      <c r="F384" s="47" t="s">
        <v>685</v>
      </c>
      <c r="G384" s="48">
        <v>165000</v>
      </c>
    </row>
    <row r="385" spans="1:7" ht="25.5">
      <c r="A385" s="63">
        <v>378</v>
      </c>
      <c r="B385" s="46" t="s">
        <v>4</v>
      </c>
      <c r="C385" s="46" t="s">
        <v>463</v>
      </c>
      <c r="D385" s="46" t="s">
        <v>479</v>
      </c>
      <c r="E385" s="46" t="s">
        <v>2</v>
      </c>
      <c r="F385" s="47" t="s">
        <v>531</v>
      </c>
      <c r="G385" s="48">
        <v>5000</v>
      </c>
    </row>
    <row r="386" spans="1:7" ht="25.5">
      <c r="A386" s="63">
        <v>379</v>
      </c>
      <c r="B386" s="46" t="s">
        <v>4</v>
      </c>
      <c r="C386" s="46" t="s">
        <v>463</v>
      </c>
      <c r="D386" s="46" t="s">
        <v>479</v>
      </c>
      <c r="E386" s="46" t="s">
        <v>218</v>
      </c>
      <c r="F386" s="47" t="s">
        <v>555</v>
      </c>
      <c r="G386" s="48">
        <v>160000</v>
      </c>
    </row>
    <row r="387" spans="1:7" ht="114.75">
      <c r="A387" s="63">
        <v>380</v>
      </c>
      <c r="B387" s="46" t="s">
        <v>4</v>
      </c>
      <c r="C387" s="46" t="s">
        <v>463</v>
      </c>
      <c r="D387" s="46" t="s">
        <v>481</v>
      </c>
      <c r="E387" s="46" t="s">
        <v>0</v>
      </c>
      <c r="F387" s="47" t="s">
        <v>686</v>
      </c>
      <c r="G387" s="48">
        <v>33200</v>
      </c>
    </row>
    <row r="388" spans="1:7" ht="25.5">
      <c r="A388" s="63">
        <v>381</v>
      </c>
      <c r="B388" s="46" t="s">
        <v>4</v>
      </c>
      <c r="C388" s="46" t="s">
        <v>463</v>
      </c>
      <c r="D388" s="46" t="s">
        <v>481</v>
      </c>
      <c r="E388" s="46" t="s">
        <v>218</v>
      </c>
      <c r="F388" s="47" t="s">
        <v>555</v>
      </c>
      <c r="G388" s="48">
        <v>33200</v>
      </c>
    </row>
    <row r="389" spans="1:7">
      <c r="A389" s="63">
        <v>382</v>
      </c>
      <c r="B389" s="46" t="s">
        <v>4</v>
      </c>
      <c r="C389" s="46" t="s">
        <v>463</v>
      </c>
      <c r="D389" s="46" t="s">
        <v>159</v>
      </c>
      <c r="E389" s="46" t="s">
        <v>0</v>
      </c>
      <c r="F389" s="47" t="s">
        <v>526</v>
      </c>
      <c r="G389" s="48">
        <v>35000</v>
      </c>
    </row>
    <row r="390" spans="1:7">
      <c r="A390" s="63">
        <v>383</v>
      </c>
      <c r="B390" s="46" t="s">
        <v>4</v>
      </c>
      <c r="C390" s="46" t="s">
        <v>463</v>
      </c>
      <c r="D390" s="46" t="s">
        <v>185</v>
      </c>
      <c r="E390" s="46" t="s">
        <v>0</v>
      </c>
      <c r="F390" s="47" t="s">
        <v>537</v>
      </c>
      <c r="G390" s="48">
        <v>35000</v>
      </c>
    </row>
    <row r="391" spans="1:7" ht="25.5">
      <c r="A391" s="63">
        <v>384</v>
      </c>
      <c r="B391" s="46" t="s">
        <v>4</v>
      </c>
      <c r="C391" s="46" t="s">
        <v>463</v>
      </c>
      <c r="D391" s="46" t="s">
        <v>185</v>
      </c>
      <c r="E391" s="46" t="s">
        <v>218</v>
      </c>
      <c r="F391" s="47" t="s">
        <v>555</v>
      </c>
      <c r="G391" s="48">
        <v>35000</v>
      </c>
    </row>
    <row r="392" spans="1:7">
      <c r="A392" s="63">
        <v>385</v>
      </c>
      <c r="B392" s="46" t="s">
        <v>4</v>
      </c>
      <c r="C392" s="46" t="s">
        <v>483</v>
      </c>
      <c r="D392" s="46" t="s">
        <v>155</v>
      </c>
      <c r="E392" s="46" t="s">
        <v>0</v>
      </c>
      <c r="F392" s="47" t="s">
        <v>687</v>
      </c>
      <c r="G392" s="48">
        <v>4891958.1900000004</v>
      </c>
    </row>
    <row r="393" spans="1:7" ht="25.5">
      <c r="A393" s="63">
        <v>386</v>
      </c>
      <c r="B393" s="46" t="s">
        <v>4</v>
      </c>
      <c r="C393" s="46" t="s">
        <v>483</v>
      </c>
      <c r="D393" s="46" t="s">
        <v>373</v>
      </c>
      <c r="E393" s="46" t="s">
        <v>0</v>
      </c>
      <c r="F393" s="47" t="s">
        <v>631</v>
      </c>
      <c r="G393" s="48">
        <v>1100000</v>
      </c>
    </row>
    <row r="394" spans="1:7" ht="25.5">
      <c r="A394" s="63">
        <v>387</v>
      </c>
      <c r="B394" s="46" t="s">
        <v>4</v>
      </c>
      <c r="C394" s="46" t="s">
        <v>483</v>
      </c>
      <c r="D394" s="46" t="s">
        <v>389</v>
      </c>
      <c r="E394" s="46" t="s">
        <v>0</v>
      </c>
      <c r="F394" s="47" t="s">
        <v>639</v>
      </c>
      <c r="G394" s="48">
        <v>1100000</v>
      </c>
    </row>
    <row r="395" spans="1:7" ht="25.5">
      <c r="A395" s="63">
        <v>388</v>
      </c>
      <c r="B395" s="46" t="s">
        <v>4</v>
      </c>
      <c r="C395" s="46" t="s">
        <v>483</v>
      </c>
      <c r="D395" s="46" t="s">
        <v>395</v>
      </c>
      <c r="E395" s="46" t="s">
        <v>0</v>
      </c>
      <c r="F395" s="47" t="s">
        <v>642</v>
      </c>
      <c r="G395" s="48">
        <v>1100000</v>
      </c>
    </row>
    <row r="396" spans="1:7">
      <c r="A396" s="63">
        <v>389</v>
      </c>
      <c r="B396" s="46" t="s">
        <v>4</v>
      </c>
      <c r="C396" s="46" t="s">
        <v>483</v>
      </c>
      <c r="D396" s="46" t="s">
        <v>395</v>
      </c>
      <c r="E396" s="46" t="s">
        <v>284</v>
      </c>
      <c r="F396" s="47" t="s">
        <v>588</v>
      </c>
      <c r="G396" s="48">
        <v>1100000</v>
      </c>
    </row>
    <row r="397" spans="1:7" ht="38.25">
      <c r="A397" s="63">
        <v>390</v>
      </c>
      <c r="B397" s="46" t="s">
        <v>4</v>
      </c>
      <c r="C397" s="46" t="s">
        <v>483</v>
      </c>
      <c r="D397" s="46" t="s">
        <v>431</v>
      </c>
      <c r="E397" s="46" t="s">
        <v>0</v>
      </c>
      <c r="F397" s="47" t="s">
        <v>660</v>
      </c>
      <c r="G397" s="48">
        <v>3791958.19</v>
      </c>
    </row>
    <row r="398" spans="1:7">
      <c r="A398" s="63">
        <v>391</v>
      </c>
      <c r="B398" s="46" t="s">
        <v>4</v>
      </c>
      <c r="C398" s="46" t="s">
        <v>483</v>
      </c>
      <c r="D398" s="46" t="s">
        <v>485</v>
      </c>
      <c r="E398" s="46" t="s">
        <v>0</v>
      </c>
      <c r="F398" s="47" t="s">
        <v>688</v>
      </c>
      <c r="G398" s="48">
        <v>3791958.19</v>
      </c>
    </row>
    <row r="399" spans="1:7" ht="38.25">
      <c r="A399" s="63">
        <v>392</v>
      </c>
      <c r="B399" s="46" t="s">
        <v>4</v>
      </c>
      <c r="C399" s="46" t="s">
        <v>483</v>
      </c>
      <c r="D399" s="46" t="s">
        <v>487</v>
      </c>
      <c r="E399" s="46" t="s">
        <v>0</v>
      </c>
      <c r="F399" s="47" t="s">
        <v>689</v>
      </c>
      <c r="G399" s="48">
        <v>3791958.19</v>
      </c>
    </row>
    <row r="400" spans="1:7" ht="25.5">
      <c r="A400" s="63">
        <v>393</v>
      </c>
      <c r="B400" s="46" t="s">
        <v>4</v>
      </c>
      <c r="C400" s="46" t="s">
        <v>483</v>
      </c>
      <c r="D400" s="46" t="s">
        <v>487</v>
      </c>
      <c r="E400" s="46" t="s">
        <v>218</v>
      </c>
      <c r="F400" s="47" t="s">
        <v>555</v>
      </c>
      <c r="G400" s="48">
        <v>3791958.19</v>
      </c>
    </row>
    <row r="401" spans="1:7">
      <c r="A401" s="63">
        <v>394</v>
      </c>
      <c r="B401" s="46" t="s">
        <v>4</v>
      </c>
      <c r="C401" s="46" t="s">
        <v>489</v>
      </c>
      <c r="D401" s="46" t="s">
        <v>155</v>
      </c>
      <c r="E401" s="46" t="s">
        <v>0</v>
      </c>
      <c r="F401" s="47" t="s">
        <v>690</v>
      </c>
      <c r="G401" s="48">
        <v>2478339</v>
      </c>
    </row>
    <row r="402" spans="1:7" ht="38.25">
      <c r="A402" s="63">
        <v>395</v>
      </c>
      <c r="B402" s="46" t="s">
        <v>4</v>
      </c>
      <c r="C402" s="46" t="s">
        <v>489</v>
      </c>
      <c r="D402" s="46" t="s">
        <v>191</v>
      </c>
      <c r="E402" s="46" t="s">
        <v>0</v>
      </c>
      <c r="F402" s="47" t="s">
        <v>540</v>
      </c>
      <c r="G402" s="48">
        <v>210000</v>
      </c>
    </row>
    <row r="403" spans="1:7" ht="25.5">
      <c r="A403" s="63">
        <v>396</v>
      </c>
      <c r="B403" s="46" t="s">
        <v>4</v>
      </c>
      <c r="C403" s="46" t="s">
        <v>489</v>
      </c>
      <c r="D403" s="46" t="s">
        <v>465</v>
      </c>
      <c r="E403" s="46" t="s">
        <v>0</v>
      </c>
      <c r="F403" s="47" t="s">
        <v>678</v>
      </c>
      <c r="G403" s="48">
        <v>210000</v>
      </c>
    </row>
    <row r="404" spans="1:7" ht="25.5">
      <c r="A404" s="63">
        <v>397</v>
      </c>
      <c r="B404" s="46" t="s">
        <v>4</v>
      </c>
      <c r="C404" s="46" t="s">
        <v>489</v>
      </c>
      <c r="D404" s="46" t="s">
        <v>491</v>
      </c>
      <c r="E404" s="46" t="s">
        <v>0</v>
      </c>
      <c r="F404" s="47" t="s">
        <v>691</v>
      </c>
      <c r="G404" s="48">
        <v>210000</v>
      </c>
    </row>
    <row r="405" spans="1:7" ht="38.25">
      <c r="A405" s="63">
        <v>398</v>
      </c>
      <c r="B405" s="46" t="s">
        <v>4</v>
      </c>
      <c r="C405" s="46" t="s">
        <v>489</v>
      </c>
      <c r="D405" s="46" t="s">
        <v>491</v>
      </c>
      <c r="E405" s="46" t="s">
        <v>493</v>
      </c>
      <c r="F405" s="47" t="s">
        <v>818</v>
      </c>
      <c r="G405" s="48">
        <v>210000</v>
      </c>
    </row>
    <row r="406" spans="1:7" ht="38.25">
      <c r="A406" s="63">
        <v>399</v>
      </c>
      <c r="B406" s="46" t="s">
        <v>4</v>
      </c>
      <c r="C406" s="46" t="s">
        <v>489</v>
      </c>
      <c r="D406" s="46" t="s">
        <v>278</v>
      </c>
      <c r="E406" s="46" t="s">
        <v>0</v>
      </c>
      <c r="F406" s="47" t="s">
        <v>585</v>
      </c>
      <c r="G406" s="48">
        <v>2268339</v>
      </c>
    </row>
    <row r="407" spans="1:7" ht="25.5">
      <c r="A407" s="63">
        <v>400</v>
      </c>
      <c r="B407" s="46" t="s">
        <v>4</v>
      </c>
      <c r="C407" s="46" t="s">
        <v>489</v>
      </c>
      <c r="D407" s="46" t="s">
        <v>471</v>
      </c>
      <c r="E407" s="46" t="s">
        <v>0</v>
      </c>
      <c r="F407" s="47" t="s">
        <v>681</v>
      </c>
      <c r="G407" s="48">
        <v>2268339</v>
      </c>
    </row>
    <row r="408" spans="1:7" ht="89.25">
      <c r="A408" s="63">
        <v>401</v>
      </c>
      <c r="B408" s="46" t="s">
        <v>4</v>
      </c>
      <c r="C408" s="46" t="s">
        <v>489</v>
      </c>
      <c r="D408" s="46" t="s">
        <v>473</v>
      </c>
      <c r="E408" s="46" t="s">
        <v>0</v>
      </c>
      <c r="F408" s="47" t="s">
        <v>682</v>
      </c>
      <c r="G408" s="48">
        <v>844839</v>
      </c>
    </row>
    <row r="409" spans="1:7">
      <c r="A409" s="63">
        <v>402</v>
      </c>
      <c r="B409" s="46" t="s">
        <v>4</v>
      </c>
      <c r="C409" s="46" t="s">
        <v>489</v>
      </c>
      <c r="D409" s="46" t="s">
        <v>473</v>
      </c>
      <c r="E409" s="46" t="s">
        <v>3</v>
      </c>
      <c r="F409" s="47" t="s">
        <v>551</v>
      </c>
      <c r="G409" s="48">
        <v>589839</v>
      </c>
    </row>
    <row r="410" spans="1:7" ht="25.5">
      <c r="A410" s="63">
        <v>403</v>
      </c>
      <c r="B410" s="46" t="s">
        <v>4</v>
      </c>
      <c r="C410" s="46" t="s">
        <v>489</v>
      </c>
      <c r="D410" s="46" t="s">
        <v>473</v>
      </c>
      <c r="E410" s="46" t="s">
        <v>2</v>
      </c>
      <c r="F410" s="47" t="s">
        <v>531</v>
      </c>
      <c r="G410" s="48">
        <v>255000</v>
      </c>
    </row>
    <row r="411" spans="1:7" ht="114.75">
      <c r="A411" s="63">
        <v>404</v>
      </c>
      <c r="B411" s="46" t="s">
        <v>4</v>
      </c>
      <c r="C411" s="46" t="s">
        <v>489</v>
      </c>
      <c r="D411" s="46" t="s">
        <v>475</v>
      </c>
      <c r="E411" s="46" t="s">
        <v>0</v>
      </c>
      <c r="F411" s="47" t="s">
        <v>683</v>
      </c>
      <c r="G411" s="48">
        <v>1423500</v>
      </c>
    </row>
    <row r="412" spans="1:7">
      <c r="A412" s="63">
        <v>405</v>
      </c>
      <c r="B412" s="46" t="s">
        <v>4</v>
      </c>
      <c r="C412" s="46" t="s">
        <v>489</v>
      </c>
      <c r="D412" s="46" t="s">
        <v>475</v>
      </c>
      <c r="E412" s="46" t="s">
        <v>3</v>
      </c>
      <c r="F412" s="47" t="s">
        <v>551</v>
      </c>
      <c r="G412" s="48">
        <v>1423500</v>
      </c>
    </row>
    <row r="413" spans="1:7">
      <c r="A413" s="63">
        <v>406</v>
      </c>
      <c r="B413" s="46" t="s">
        <v>4</v>
      </c>
      <c r="C413" s="46" t="s">
        <v>494</v>
      </c>
      <c r="D413" s="46" t="s">
        <v>155</v>
      </c>
      <c r="E413" s="46" t="s">
        <v>0</v>
      </c>
      <c r="F413" s="47" t="s">
        <v>692</v>
      </c>
      <c r="G413" s="48">
        <v>8922589</v>
      </c>
    </row>
    <row r="414" spans="1:7">
      <c r="A414" s="63">
        <v>407</v>
      </c>
      <c r="B414" s="46" t="s">
        <v>4</v>
      </c>
      <c r="C414" s="46" t="s">
        <v>496</v>
      </c>
      <c r="D414" s="46" t="s">
        <v>155</v>
      </c>
      <c r="E414" s="46" t="s">
        <v>0</v>
      </c>
      <c r="F414" s="47" t="s">
        <v>693</v>
      </c>
      <c r="G414" s="48">
        <v>8922589</v>
      </c>
    </row>
    <row r="415" spans="1:7" ht="38.25">
      <c r="A415" s="63">
        <v>408</v>
      </c>
      <c r="B415" s="46" t="s">
        <v>4</v>
      </c>
      <c r="C415" s="46" t="s">
        <v>496</v>
      </c>
      <c r="D415" s="46" t="s">
        <v>431</v>
      </c>
      <c r="E415" s="46" t="s">
        <v>0</v>
      </c>
      <c r="F415" s="47" t="s">
        <v>660</v>
      </c>
      <c r="G415" s="48">
        <v>8922589</v>
      </c>
    </row>
    <row r="416" spans="1:7" ht="25.5">
      <c r="A416" s="63">
        <v>409</v>
      </c>
      <c r="B416" s="46" t="s">
        <v>4</v>
      </c>
      <c r="C416" s="46" t="s">
        <v>496</v>
      </c>
      <c r="D416" s="46" t="s">
        <v>498</v>
      </c>
      <c r="E416" s="46" t="s">
        <v>0</v>
      </c>
      <c r="F416" s="47" t="s">
        <v>694</v>
      </c>
      <c r="G416" s="48">
        <v>8922589</v>
      </c>
    </row>
    <row r="417" spans="1:7" ht="25.5">
      <c r="A417" s="63">
        <v>410</v>
      </c>
      <c r="B417" s="46" t="s">
        <v>4</v>
      </c>
      <c r="C417" s="46" t="s">
        <v>496</v>
      </c>
      <c r="D417" s="46" t="s">
        <v>500</v>
      </c>
      <c r="E417" s="46" t="s">
        <v>0</v>
      </c>
      <c r="F417" s="47" t="s">
        <v>695</v>
      </c>
      <c r="G417" s="48">
        <v>8356358</v>
      </c>
    </row>
    <row r="418" spans="1:7">
      <c r="A418" s="63">
        <v>411</v>
      </c>
      <c r="B418" s="46" t="s">
        <v>4</v>
      </c>
      <c r="C418" s="46" t="s">
        <v>496</v>
      </c>
      <c r="D418" s="46" t="s">
        <v>500</v>
      </c>
      <c r="E418" s="46" t="s">
        <v>284</v>
      </c>
      <c r="F418" s="47" t="s">
        <v>588</v>
      </c>
      <c r="G418" s="48">
        <v>8356358</v>
      </c>
    </row>
    <row r="419" spans="1:7" ht="25.5">
      <c r="A419" s="63">
        <v>412</v>
      </c>
      <c r="B419" s="46" t="s">
        <v>4</v>
      </c>
      <c r="C419" s="46" t="s">
        <v>496</v>
      </c>
      <c r="D419" s="46" t="s">
        <v>897</v>
      </c>
      <c r="E419" s="46" t="s">
        <v>0</v>
      </c>
      <c r="F419" s="47" t="s">
        <v>697</v>
      </c>
      <c r="G419" s="48">
        <v>133000</v>
      </c>
    </row>
    <row r="420" spans="1:7">
      <c r="A420" s="63">
        <v>413</v>
      </c>
      <c r="B420" s="46" t="s">
        <v>4</v>
      </c>
      <c r="C420" s="46" t="s">
        <v>496</v>
      </c>
      <c r="D420" s="46" t="s">
        <v>897</v>
      </c>
      <c r="E420" s="46" t="s">
        <v>284</v>
      </c>
      <c r="F420" s="47" t="s">
        <v>588</v>
      </c>
      <c r="G420" s="48">
        <v>133000</v>
      </c>
    </row>
    <row r="421" spans="1:7" ht="25.5">
      <c r="A421" s="63">
        <v>414</v>
      </c>
      <c r="B421" s="46" t="s">
        <v>4</v>
      </c>
      <c r="C421" s="46" t="s">
        <v>496</v>
      </c>
      <c r="D421" s="46" t="s">
        <v>502</v>
      </c>
      <c r="E421" s="46" t="s">
        <v>0</v>
      </c>
      <c r="F421" s="47" t="s">
        <v>696</v>
      </c>
      <c r="G421" s="48">
        <v>256231</v>
      </c>
    </row>
    <row r="422" spans="1:7">
      <c r="A422" s="63">
        <v>415</v>
      </c>
      <c r="B422" s="46" t="s">
        <v>4</v>
      </c>
      <c r="C422" s="46" t="s">
        <v>496</v>
      </c>
      <c r="D422" s="46" t="s">
        <v>502</v>
      </c>
      <c r="E422" s="46" t="s">
        <v>284</v>
      </c>
      <c r="F422" s="47" t="s">
        <v>588</v>
      </c>
      <c r="G422" s="48">
        <v>256231</v>
      </c>
    </row>
    <row r="423" spans="1:7" ht="25.5">
      <c r="A423" s="63">
        <v>416</v>
      </c>
      <c r="B423" s="46" t="s">
        <v>4</v>
      </c>
      <c r="C423" s="46" t="s">
        <v>496</v>
      </c>
      <c r="D423" s="46" t="s">
        <v>817</v>
      </c>
      <c r="E423" s="46" t="s">
        <v>0</v>
      </c>
      <c r="F423" s="47" t="s">
        <v>697</v>
      </c>
      <c r="G423" s="48">
        <v>123900</v>
      </c>
    </row>
    <row r="424" spans="1:7">
      <c r="A424" s="63">
        <v>417</v>
      </c>
      <c r="B424" s="46" t="s">
        <v>4</v>
      </c>
      <c r="C424" s="46" t="s">
        <v>496</v>
      </c>
      <c r="D424" s="46" t="s">
        <v>817</v>
      </c>
      <c r="E424" s="46" t="s">
        <v>284</v>
      </c>
      <c r="F424" s="47" t="s">
        <v>588</v>
      </c>
      <c r="G424" s="48">
        <v>123900</v>
      </c>
    </row>
    <row r="425" spans="1:7" ht="25.5">
      <c r="A425" s="63">
        <v>418</v>
      </c>
      <c r="B425" s="46" t="s">
        <v>4</v>
      </c>
      <c r="C425" s="46" t="s">
        <v>496</v>
      </c>
      <c r="D425" s="46" t="s">
        <v>504</v>
      </c>
      <c r="E425" s="46" t="s">
        <v>0</v>
      </c>
      <c r="F425" s="47" t="s">
        <v>697</v>
      </c>
      <c r="G425" s="48">
        <v>53100</v>
      </c>
    </row>
    <row r="426" spans="1:7">
      <c r="A426" s="63">
        <v>419</v>
      </c>
      <c r="B426" s="46" t="s">
        <v>4</v>
      </c>
      <c r="C426" s="46" t="s">
        <v>496</v>
      </c>
      <c r="D426" s="46" t="s">
        <v>504</v>
      </c>
      <c r="E426" s="46" t="s">
        <v>284</v>
      </c>
      <c r="F426" s="47" t="s">
        <v>588</v>
      </c>
      <c r="G426" s="48">
        <v>53100</v>
      </c>
    </row>
    <row r="427" spans="1:7">
      <c r="A427" s="63">
        <v>420</v>
      </c>
      <c r="B427" s="46" t="s">
        <v>4</v>
      </c>
      <c r="C427" s="46" t="s">
        <v>506</v>
      </c>
      <c r="D427" s="46" t="s">
        <v>155</v>
      </c>
      <c r="E427" s="46" t="s">
        <v>0</v>
      </c>
      <c r="F427" s="47" t="s">
        <v>698</v>
      </c>
      <c r="G427" s="48">
        <v>365000</v>
      </c>
    </row>
    <row r="428" spans="1:7">
      <c r="A428" s="63">
        <v>421</v>
      </c>
      <c r="B428" s="46" t="s">
        <v>4</v>
      </c>
      <c r="C428" s="46" t="s">
        <v>508</v>
      </c>
      <c r="D428" s="46" t="s">
        <v>155</v>
      </c>
      <c r="E428" s="46" t="s">
        <v>0</v>
      </c>
      <c r="F428" s="47" t="s">
        <v>699</v>
      </c>
      <c r="G428" s="48">
        <v>365000</v>
      </c>
    </row>
    <row r="429" spans="1:7" ht="38.25">
      <c r="A429" s="63">
        <v>422</v>
      </c>
      <c r="B429" s="46" t="s">
        <v>4</v>
      </c>
      <c r="C429" s="46" t="s">
        <v>508</v>
      </c>
      <c r="D429" s="46" t="s">
        <v>191</v>
      </c>
      <c r="E429" s="46" t="s">
        <v>0</v>
      </c>
      <c r="F429" s="47" t="s">
        <v>540</v>
      </c>
      <c r="G429" s="48">
        <v>365000</v>
      </c>
    </row>
    <row r="430" spans="1:7" ht="25.5">
      <c r="A430" s="63">
        <v>423</v>
      </c>
      <c r="B430" s="46" t="s">
        <v>4</v>
      </c>
      <c r="C430" s="46" t="s">
        <v>508</v>
      </c>
      <c r="D430" s="46" t="s">
        <v>510</v>
      </c>
      <c r="E430" s="46" t="s">
        <v>0</v>
      </c>
      <c r="F430" s="47" t="s">
        <v>700</v>
      </c>
      <c r="G430" s="48">
        <v>365000</v>
      </c>
    </row>
    <row r="431" spans="1:7" ht="25.5">
      <c r="A431" s="63">
        <v>424</v>
      </c>
      <c r="B431" s="46" t="s">
        <v>4</v>
      </c>
      <c r="C431" s="46" t="s">
        <v>508</v>
      </c>
      <c r="D431" s="46" t="s">
        <v>512</v>
      </c>
      <c r="E431" s="46" t="s">
        <v>0</v>
      </c>
      <c r="F431" s="47" t="s">
        <v>701</v>
      </c>
      <c r="G431" s="48">
        <v>365000</v>
      </c>
    </row>
    <row r="432" spans="1:7">
      <c r="A432" s="63">
        <v>425</v>
      </c>
      <c r="B432" s="46" t="s">
        <v>4</v>
      </c>
      <c r="C432" s="46" t="s">
        <v>508</v>
      </c>
      <c r="D432" s="46" t="s">
        <v>512</v>
      </c>
      <c r="E432" s="46" t="s">
        <v>514</v>
      </c>
      <c r="F432" s="47" t="s">
        <v>702</v>
      </c>
      <c r="G432" s="48">
        <v>365000</v>
      </c>
    </row>
    <row r="433" spans="1:7" s="62" customFormat="1">
      <c r="A433" s="63">
        <v>426</v>
      </c>
      <c r="B433" s="56" t="s">
        <v>703</v>
      </c>
      <c r="C433" s="56" t="s">
        <v>5</v>
      </c>
      <c r="D433" s="56" t="s">
        <v>155</v>
      </c>
      <c r="E433" s="56" t="s">
        <v>0</v>
      </c>
      <c r="F433" s="53" t="s">
        <v>704</v>
      </c>
      <c r="G433" s="54">
        <v>797524</v>
      </c>
    </row>
    <row r="434" spans="1:7">
      <c r="A434" s="63">
        <v>427</v>
      </c>
      <c r="B434" s="46" t="s">
        <v>703</v>
      </c>
      <c r="C434" s="46" t="s">
        <v>154</v>
      </c>
      <c r="D434" s="46" t="s">
        <v>155</v>
      </c>
      <c r="E434" s="46" t="s">
        <v>0</v>
      </c>
      <c r="F434" s="47" t="s">
        <v>524</v>
      </c>
      <c r="G434" s="48">
        <v>797524</v>
      </c>
    </row>
    <row r="435" spans="1:7" ht="38.25">
      <c r="A435" s="63">
        <v>428</v>
      </c>
      <c r="B435" s="46" t="s">
        <v>703</v>
      </c>
      <c r="C435" s="46" t="s">
        <v>164</v>
      </c>
      <c r="D435" s="46" t="s">
        <v>155</v>
      </c>
      <c r="E435" s="46" t="s">
        <v>0</v>
      </c>
      <c r="F435" s="47" t="s">
        <v>705</v>
      </c>
      <c r="G435" s="48">
        <v>797524</v>
      </c>
    </row>
    <row r="436" spans="1:7">
      <c r="A436" s="63">
        <v>429</v>
      </c>
      <c r="B436" s="46" t="s">
        <v>703</v>
      </c>
      <c r="C436" s="46" t="s">
        <v>164</v>
      </c>
      <c r="D436" s="46" t="s">
        <v>159</v>
      </c>
      <c r="E436" s="46" t="s">
        <v>0</v>
      </c>
      <c r="F436" s="47" t="s">
        <v>526</v>
      </c>
      <c r="G436" s="48">
        <v>797524</v>
      </c>
    </row>
    <row r="437" spans="1:7" ht="25.5">
      <c r="A437" s="63">
        <v>430</v>
      </c>
      <c r="B437" s="46" t="s">
        <v>703</v>
      </c>
      <c r="C437" s="46" t="s">
        <v>164</v>
      </c>
      <c r="D437" s="46" t="s">
        <v>166</v>
      </c>
      <c r="E437" s="46" t="s">
        <v>0</v>
      </c>
      <c r="F437" s="47" t="s">
        <v>530</v>
      </c>
      <c r="G437" s="48">
        <v>797524</v>
      </c>
    </row>
    <row r="438" spans="1:7" ht="25.5">
      <c r="A438" s="63">
        <v>431</v>
      </c>
      <c r="B438" s="46" t="s">
        <v>703</v>
      </c>
      <c r="C438" s="46" t="s">
        <v>164</v>
      </c>
      <c r="D438" s="46" t="s">
        <v>166</v>
      </c>
      <c r="E438" s="46" t="s">
        <v>1</v>
      </c>
      <c r="F438" s="47" t="s">
        <v>528</v>
      </c>
      <c r="G438" s="48">
        <v>650864</v>
      </c>
    </row>
    <row r="439" spans="1:7" ht="25.5">
      <c r="A439" s="63">
        <v>432</v>
      </c>
      <c r="B439" s="46" t="s">
        <v>703</v>
      </c>
      <c r="C439" s="46" t="s">
        <v>164</v>
      </c>
      <c r="D439" s="46" t="s">
        <v>166</v>
      </c>
      <c r="E439" s="46" t="s">
        <v>2</v>
      </c>
      <c r="F439" s="47" t="s">
        <v>531</v>
      </c>
      <c r="G439" s="48">
        <v>146550</v>
      </c>
    </row>
    <row r="440" spans="1:7">
      <c r="A440" s="63">
        <v>433</v>
      </c>
      <c r="B440" s="46" t="s">
        <v>703</v>
      </c>
      <c r="C440" s="46" t="s">
        <v>164</v>
      </c>
      <c r="D440" s="46" t="s">
        <v>166</v>
      </c>
      <c r="E440" s="46" t="s">
        <v>169</v>
      </c>
      <c r="F440" s="47" t="s">
        <v>533</v>
      </c>
      <c r="G440" s="48">
        <v>110</v>
      </c>
    </row>
    <row r="441" spans="1:7" s="62" customFormat="1">
      <c r="A441" s="63">
        <v>434</v>
      </c>
      <c r="B441" s="56" t="s">
        <v>706</v>
      </c>
      <c r="C441" s="56" t="s">
        <v>5</v>
      </c>
      <c r="D441" s="56" t="s">
        <v>155</v>
      </c>
      <c r="E441" s="56" t="s">
        <v>0</v>
      </c>
      <c r="F441" s="53" t="s">
        <v>707</v>
      </c>
      <c r="G441" s="54">
        <v>2238692</v>
      </c>
    </row>
    <row r="442" spans="1:7">
      <c r="A442" s="63">
        <v>435</v>
      </c>
      <c r="B442" s="46" t="s">
        <v>706</v>
      </c>
      <c r="C442" s="46" t="s">
        <v>154</v>
      </c>
      <c r="D442" s="46" t="s">
        <v>155</v>
      </c>
      <c r="E442" s="46" t="s">
        <v>0</v>
      </c>
      <c r="F442" s="47" t="s">
        <v>524</v>
      </c>
      <c r="G442" s="48">
        <v>2238692</v>
      </c>
    </row>
    <row r="443" spans="1:7" ht="25.5">
      <c r="A443" s="63">
        <v>436</v>
      </c>
      <c r="B443" s="46" t="s">
        <v>706</v>
      </c>
      <c r="C443" s="46" t="s">
        <v>179</v>
      </c>
      <c r="D443" s="46" t="s">
        <v>155</v>
      </c>
      <c r="E443" s="46" t="s">
        <v>0</v>
      </c>
      <c r="F443" s="47" t="s">
        <v>708</v>
      </c>
      <c r="G443" s="48">
        <v>2238692</v>
      </c>
    </row>
    <row r="444" spans="1:7">
      <c r="A444" s="63">
        <v>437</v>
      </c>
      <c r="B444" s="46" t="s">
        <v>706</v>
      </c>
      <c r="C444" s="46" t="s">
        <v>179</v>
      </c>
      <c r="D444" s="46" t="s">
        <v>159</v>
      </c>
      <c r="E444" s="46" t="s">
        <v>0</v>
      </c>
      <c r="F444" s="47" t="s">
        <v>526</v>
      </c>
      <c r="G444" s="48">
        <v>2238692</v>
      </c>
    </row>
    <row r="445" spans="1:7">
      <c r="A445" s="63">
        <v>438</v>
      </c>
      <c r="B445" s="46" t="s">
        <v>706</v>
      </c>
      <c r="C445" s="46" t="s">
        <v>179</v>
      </c>
      <c r="D445" s="46" t="s">
        <v>784</v>
      </c>
      <c r="E445" s="46" t="s">
        <v>0</v>
      </c>
      <c r="F445" s="47" t="s">
        <v>834</v>
      </c>
      <c r="G445" s="48">
        <v>1114956</v>
      </c>
    </row>
    <row r="446" spans="1:7" ht="25.5">
      <c r="A446" s="63">
        <v>439</v>
      </c>
      <c r="B446" s="46" t="s">
        <v>706</v>
      </c>
      <c r="C446" s="46" t="s">
        <v>179</v>
      </c>
      <c r="D446" s="46" t="s">
        <v>784</v>
      </c>
      <c r="E446" s="46" t="s">
        <v>1</v>
      </c>
      <c r="F446" s="47" t="s">
        <v>528</v>
      </c>
      <c r="G446" s="48">
        <v>1114956</v>
      </c>
    </row>
    <row r="447" spans="1:7" ht="25.5">
      <c r="A447" s="63">
        <v>440</v>
      </c>
      <c r="B447" s="46" t="s">
        <v>706</v>
      </c>
      <c r="C447" s="46" t="s">
        <v>179</v>
      </c>
      <c r="D447" s="46" t="s">
        <v>166</v>
      </c>
      <c r="E447" s="46" t="s">
        <v>0</v>
      </c>
      <c r="F447" s="47" t="s">
        <v>530</v>
      </c>
      <c r="G447" s="48">
        <v>1123736</v>
      </c>
    </row>
    <row r="448" spans="1:7" ht="25.5">
      <c r="A448" s="63">
        <v>441</v>
      </c>
      <c r="B448" s="46" t="s">
        <v>706</v>
      </c>
      <c r="C448" s="46" t="s">
        <v>179</v>
      </c>
      <c r="D448" s="46" t="s">
        <v>166</v>
      </c>
      <c r="E448" s="46" t="s">
        <v>1</v>
      </c>
      <c r="F448" s="47" t="s">
        <v>528</v>
      </c>
      <c r="G448" s="48">
        <v>829110</v>
      </c>
    </row>
    <row r="449" spans="1:7" ht="25.5">
      <c r="A449" s="63">
        <v>442</v>
      </c>
      <c r="B449" s="46" t="s">
        <v>706</v>
      </c>
      <c r="C449" s="46" t="s">
        <v>179</v>
      </c>
      <c r="D449" s="46" t="s">
        <v>166</v>
      </c>
      <c r="E449" s="46" t="s">
        <v>2</v>
      </c>
      <c r="F449" s="47" t="s">
        <v>531</v>
      </c>
      <c r="G449" s="48">
        <v>294616</v>
      </c>
    </row>
    <row r="450" spans="1:7">
      <c r="A450" s="63">
        <v>443</v>
      </c>
      <c r="B450" s="46" t="s">
        <v>706</v>
      </c>
      <c r="C450" s="46" t="s">
        <v>179</v>
      </c>
      <c r="D450" s="46" t="s">
        <v>166</v>
      </c>
      <c r="E450" s="46" t="s">
        <v>169</v>
      </c>
      <c r="F450" s="47" t="s">
        <v>533</v>
      </c>
      <c r="G450" s="48">
        <v>10</v>
      </c>
    </row>
    <row r="451" spans="1:7" s="62" customFormat="1">
      <c r="A451" s="63">
        <v>444</v>
      </c>
      <c r="B451" s="56" t="s">
        <v>6</v>
      </c>
      <c r="C451" s="56" t="s">
        <v>5</v>
      </c>
      <c r="D451" s="56" t="s">
        <v>155</v>
      </c>
      <c r="E451" s="56" t="s">
        <v>0</v>
      </c>
      <c r="F451" s="53" t="s">
        <v>709</v>
      </c>
      <c r="G451" s="54">
        <v>4739107</v>
      </c>
    </row>
    <row r="452" spans="1:7">
      <c r="A452" s="63">
        <v>445</v>
      </c>
      <c r="B452" s="46" t="s">
        <v>6</v>
      </c>
      <c r="C452" s="46" t="s">
        <v>154</v>
      </c>
      <c r="D452" s="46" t="s">
        <v>155</v>
      </c>
      <c r="E452" s="46" t="s">
        <v>0</v>
      </c>
      <c r="F452" s="47" t="s">
        <v>524</v>
      </c>
      <c r="G452" s="48">
        <v>4739107</v>
      </c>
    </row>
    <row r="453" spans="1:7" ht="25.5">
      <c r="A453" s="63">
        <v>446</v>
      </c>
      <c r="B453" s="46" t="s">
        <v>6</v>
      </c>
      <c r="C453" s="46" t="s">
        <v>179</v>
      </c>
      <c r="D453" s="46" t="s">
        <v>155</v>
      </c>
      <c r="E453" s="46" t="s">
        <v>0</v>
      </c>
      <c r="F453" s="47" t="s">
        <v>708</v>
      </c>
      <c r="G453" s="48">
        <v>4739107</v>
      </c>
    </row>
    <row r="454" spans="1:7">
      <c r="A454" s="63">
        <v>447</v>
      </c>
      <c r="B454" s="46" t="s">
        <v>6</v>
      </c>
      <c r="C454" s="46" t="s">
        <v>179</v>
      </c>
      <c r="D454" s="46" t="s">
        <v>159</v>
      </c>
      <c r="E454" s="46" t="s">
        <v>0</v>
      </c>
      <c r="F454" s="47" t="s">
        <v>526</v>
      </c>
      <c r="G454" s="48">
        <v>4739107</v>
      </c>
    </row>
    <row r="455" spans="1:7" ht="25.5">
      <c r="A455" s="63">
        <v>448</v>
      </c>
      <c r="B455" s="46" t="s">
        <v>6</v>
      </c>
      <c r="C455" s="46" t="s">
        <v>179</v>
      </c>
      <c r="D455" s="46" t="s">
        <v>166</v>
      </c>
      <c r="E455" s="46" t="s">
        <v>0</v>
      </c>
      <c r="F455" s="47" t="s">
        <v>530</v>
      </c>
      <c r="G455" s="48">
        <v>4739107</v>
      </c>
    </row>
    <row r="456" spans="1:7" ht="25.5">
      <c r="A456" s="63">
        <v>449</v>
      </c>
      <c r="B456" s="46" t="s">
        <v>6</v>
      </c>
      <c r="C456" s="46" t="s">
        <v>179</v>
      </c>
      <c r="D456" s="46" t="s">
        <v>166</v>
      </c>
      <c r="E456" s="46" t="s">
        <v>1</v>
      </c>
      <c r="F456" s="47" t="s">
        <v>528</v>
      </c>
      <c r="G456" s="48">
        <v>4070285</v>
      </c>
    </row>
    <row r="457" spans="1:7" ht="25.5">
      <c r="A457" s="63">
        <v>450</v>
      </c>
      <c r="B457" s="46" t="s">
        <v>6</v>
      </c>
      <c r="C457" s="46" t="s">
        <v>179</v>
      </c>
      <c r="D457" s="46" t="s">
        <v>166</v>
      </c>
      <c r="E457" s="46" t="s">
        <v>2</v>
      </c>
      <c r="F457" s="47" t="s">
        <v>531</v>
      </c>
      <c r="G457" s="48">
        <v>668772</v>
      </c>
    </row>
    <row r="458" spans="1:7">
      <c r="A458" s="63">
        <v>451</v>
      </c>
      <c r="B458" s="49" t="s">
        <v>6</v>
      </c>
      <c r="C458" s="49" t="s">
        <v>179</v>
      </c>
      <c r="D458" s="49" t="s">
        <v>166</v>
      </c>
      <c r="E458" s="49" t="s">
        <v>169</v>
      </c>
      <c r="F458" s="50" t="s">
        <v>533</v>
      </c>
      <c r="G458" s="51">
        <v>50</v>
      </c>
    </row>
    <row r="459" spans="1:7" s="62" customFormat="1">
      <c r="A459" s="63">
        <v>452</v>
      </c>
      <c r="B459" s="141" t="s">
        <v>517</v>
      </c>
      <c r="C459" s="141"/>
      <c r="D459" s="141"/>
      <c r="E459" s="141"/>
      <c r="F459" s="141"/>
      <c r="G459" s="55">
        <f>1058076521.08+12109335.9</f>
        <v>1070185856.98</v>
      </c>
    </row>
  </sheetData>
  <autoFilter ref="G1:G430"/>
  <mergeCells count="6">
    <mergeCell ref="B459:F459"/>
    <mergeCell ref="F1:G1"/>
    <mergeCell ref="F2:G2"/>
    <mergeCell ref="F3:G3"/>
    <mergeCell ref="A5:G5"/>
    <mergeCell ref="F6:G6"/>
  </mergeCells>
  <pageMargins left="0.59055118110236227" right="0.39370078740157483" top="0.39370078740157483" bottom="0.39370078740157483" header="0.11811023622047245" footer="0.31496062992125984"/>
  <pageSetup paperSize="9" scale="90" firstPageNumber="42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3"/>
  <sheetViews>
    <sheetView zoomScale="115" zoomScaleNormal="115" workbookViewId="0">
      <selection activeCell="G12" sqref="G12"/>
    </sheetView>
  </sheetViews>
  <sheetFormatPr defaultRowHeight="12.75"/>
  <cols>
    <col min="1" max="1" width="4.7109375" style="45" customWidth="1"/>
    <col min="2" max="2" width="7.140625" style="45" customWidth="1"/>
    <col min="3" max="3" width="8.140625" style="45" customWidth="1"/>
    <col min="4" max="4" width="11" style="45" customWidth="1"/>
    <col min="5" max="5" width="6" style="45" customWidth="1"/>
    <col min="6" max="6" width="27.42578125" style="45" customWidth="1"/>
    <col min="7" max="7" width="12.28515625" style="45" customWidth="1"/>
    <col min="8" max="8" width="12.140625" style="45" customWidth="1"/>
    <col min="9" max="16384" width="9.140625" style="45"/>
  </cols>
  <sheetData>
    <row r="1" spans="1:8" ht="14.25" customHeight="1">
      <c r="A1" s="43"/>
      <c r="B1" s="112"/>
      <c r="C1" s="112"/>
      <c r="D1" s="112"/>
      <c r="E1" s="112"/>
      <c r="F1" s="113"/>
      <c r="G1" s="114" t="s">
        <v>956</v>
      </c>
      <c r="H1" s="101"/>
    </row>
    <row r="2" spans="1:8">
      <c r="A2" s="43"/>
      <c r="B2" s="112"/>
      <c r="C2" s="112"/>
      <c r="D2" s="112"/>
      <c r="E2" s="112"/>
      <c r="F2" s="113"/>
      <c r="G2" s="152" t="s">
        <v>119</v>
      </c>
      <c r="H2" s="152"/>
    </row>
    <row r="3" spans="1:8">
      <c r="A3" s="43"/>
      <c r="B3" s="112"/>
      <c r="C3" s="112"/>
      <c r="D3" s="112"/>
      <c r="E3" s="112"/>
      <c r="F3" s="113"/>
      <c r="G3" s="153" t="s">
        <v>971</v>
      </c>
      <c r="H3" s="153"/>
    </row>
    <row r="4" spans="1:8">
      <c r="A4" s="43"/>
      <c r="B4" s="112"/>
      <c r="C4" s="112"/>
      <c r="D4" s="112"/>
      <c r="E4" s="112"/>
      <c r="F4" s="113"/>
      <c r="G4" s="154" t="s">
        <v>985</v>
      </c>
      <c r="H4" s="154"/>
    </row>
    <row r="5" spans="1:8">
      <c r="A5" s="43"/>
      <c r="B5" s="112"/>
      <c r="C5" s="112"/>
      <c r="D5" s="112"/>
      <c r="E5" s="112"/>
      <c r="F5" s="101"/>
      <c r="G5" s="101"/>
      <c r="H5" s="101"/>
    </row>
    <row r="6" spans="1:8" ht="15">
      <c r="A6" s="155" t="s">
        <v>972</v>
      </c>
      <c r="B6" s="155"/>
      <c r="C6" s="155"/>
      <c r="D6" s="155"/>
      <c r="E6" s="155"/>
      <c r="F6" s="155"/>
      <c r="G6" s="155"/>
      <c r="H6" s="155"/>
    </row>
    <row r="7" spans="1:8">
      <c r="A7" s="43"/>
      <c r="B7" s="112"/>
      <c r="C7" s="112"/>
      <c r="D7" s="112"/>
      <c r="E7" s="112"/>
      <c r="F7" s="156"/>
      <c r="G7" s="156"/>
      <c r="H7" s="101"/>
    </row>
    <row r="8" spans="1:8" s="44" customFormat="1" ht="72">
      <c r="A8" s="108" t="s">
        <v>148</v>
      </c>
      <c r="B8" s="115" t="s">
        <v>521</v>
      </c>
      <c r="C8" s="115" t="s">
        <v>518</v>
      </c>
      <c r="D8" s="115" t="s">
        <v>519</v>
      </c>
      <c r="E8" s="115" t="s">
        <v>520</v>
      </c>
      <c r="F8" s="116" t="s">
        <v>151</v>
      </c>
      <c r="G8" s="117" t="s">
        <v>958</v>
      </c>
      <c r="H8" s="117" t="s">
        <v>959</v>
      </c>
    </row>
    <row r="9" spans="1:8" s="62" customFormat="1" ht="25.5">
      <c r="A9" s="63">
        <v>1</v>
      </c>
      <c r="B9" s="56" t="s">
        <v>4</v>
      </c>
      <c r="C9" s="56" t="s">
        <v>5</v>
      </c>
      <c r="D9" s="56" t="s">
        <v>155</v>
      </c>
      <c r="E9" s="56" t="s">
        <v>0</v>
      </c>
      <c r="F9" s="53" t="s">
        <v>523</v>
      </c>
      <c r="G9" s="54">
        <v>597112101.5</v>
      </c>
      <c r="H9" s="54">
        <v>549069843</v>
      </c>
    </row>
    <row r="10" spans="1:8" ht="25.5">
      <c r="A10" s="63">
        <v>2</v>
      </c>
      <c r="B10" s="46" t="s">
        <v>4</v>
      </c>
      <c r="C10" s="46" t="s">
        <v>154</v>
      </c>
      <c r="D10" s="46" t="s">
        <v>155</v>
      </c>
      <c r="E10" s="46" t="s">
        <v>0</v>
      </c>
      <c r="F10" s="47" t="s">
        <v>524</v>
      </c>
      <c r="G10" s="48">
        <v>49091771</v>
      </c>
      <c r="H10" s="48">
        <v>107882994</v>
      </c>
    </row>
    <row r="11" spans="1:8" ht="51">
      <c r="A11" s="63">
        <v>3</v>
      </c>
      <c r="B11" s="46" t="s">
        <v>4</v>
      </c>
      <c r="C11" s="46" t="s">
        <v>157</v>
      </c>
      <c r="D11" s="46" t="s">
        <v>155</v>
      </c>
      <c r="E11" s="46" t="s">
        <v>0</v>
      </c>
      <c r="F11" s="47" t="s">
        <v>525</v>
      </c>
      <c r="G11" s="48">
        <v>1880000</v>
      </c>
      <c r="H11" s="48">
        <v>2538864</v>
      </c>
    </row>
    <row r="12" spans="1:8" ht="25.5">
      <c r="A12" s="63">
        <v>4</v>
      </c>
      <c r="B12" s="46" t="s">
        <v>4</v>
      </c>
      <c r="C12" s="46" t="s">
        <v>157</v>
      </c>
      <c r="D12" s="46" t="s">
        <v>159</v>
      </c>
      <c r="E12" s="46" t="s">
        <v>0</v>
      </c>
      <c r="F12" s="47" t="s">
        <v>526</v>
      </c>
      <c r="G12" s="48">
        <v>1880000</v>
      </c>
      <c r="H12" s="48">
        <v>2538864</v>
      </c>
    </row>
    <row r="13" spans="1:8">
      <c r="A13" s="63">
        <v>5</v>
      </c>
      <c r="B13" s="46" t="s">
        <v>4</v>
      </c>
      <c r="C13" s="46" t="s">
        <v>157</v>
      </c>
      <c r="D13" s="46" t="s">
        <v>161</v>
      </c>
      <c r="E13" s="46" t="s">
        <v>0</v>
      </c>
      <c r="F13" s="47" t="s">
        <v>527</v>
      </c>
      <c r="G13" s="48">
        <v>1880000</v>
      </c>
      <c r="H13" s="48">
        <v>2538864</v>
      </c>
    </row>
    <row r="14" spans="1:8" ht="38.25">
      <c r="A14" s="63">
        <v>6</v>
      </c>
      <c r="B14" s="46" t="s">
        <v>4</v>
      </c>
      <c r="C14" s="46" t="s">
        <v>157</v>
      </c>
      <c r="D14" s="46" t="s">
        <v>161</v>
      </c>
      <c r="E14" s="46" t="s">
        <v>1</v>
      </c>
      <c r="F14" s="47" t="s">
        <v>528</v>
      </c>
      <c r="G14" s="48">
        <v>1880000</v>
      </c>
      <c r="H14" s="48">
        <v>2538864</v>
      </c>
    </row>
    <row r="15" spans="1:8" ht="102">
      <c r="A15" s="63">
        <v>7</v>
      </c>
      <c r="B15" s="46" t="s">
        <v>4</v>
      </c>
      <c r="C15" s="46" t="s">
        <v>171</v>
      </c>
      <c r="D15" s="46" t="s">
        <v>155</v>
      </c>
      <c r="E15" s="46" t="s">
        <v>0</v>
      </c>
      <c r="F15" s="47" t="s">
        <v>529</v>
      </c>
      <c r="G15" s="48">
        <v>18592812</v>
      </c>
      <c r="H15" s="48">
        <v>19773577</v>
      </c>
    </row>
    <row r="16" spans="1:8" ht="25.5">
      <c r="A16" s="63">
        <v>8</v>
      </c>
      <c r="B16" s="46" t="s">
        <v>4</v>
      </c>
      <c r="C16" s="46" t="s">
        <v>171</v>
      </c>
      <c r="D16" s="46" t="s">
        <v>159</v>
      </c>
      <c r="E16" s="46" t="s">
        <v>0</v>
      </c>
      <c r="F16" s="47" t="s">
        <v>526</v>
      </c>
      <c r="G16" s="48">
        <v>18592812</v>
      </c>
      <c r="H16" s="48">
        <v>19773577</v>
      </c>
    </row>
    <row r="17" spans="1:8" ht="51">
      <c r="A17" s="63">
        <v>9</v>
      </c>
      <c r="B17" s="46" t="s">
        <v>4</v>
      </c>
      <c r="C17" s="46" t="s">
        <v>171</v>
      </c>
      <c r="D17" s="46" t="s">
        <v>166</v>
      </c>
      <c r="E17" s="46" t="s">
        <v>0</v>
      </c>
      <c r="F17" s="47" t="s">
        <v>530</v>
      </c>
      <c r="G17" s="48">
        <v>18592812</v>
      </c>
      <c r="H17" s="48">
        <v>19773577</v>
      </c>
    </row>
    <row r="18" spans="1:8" ht="38.25">
      <c r="A18" s="63">
        <v>10</v>
      </c>
      <c r="B18" s="46" t="s">
        <v>4</v>
      </c>
      <c r="C18" s="46" t="s">
        <v>171</v>
      </c>
      <c r="D18" s="46" t="s">
        <v>166</v>
      </c>
      <c r="E18" s="46" t="s">
        <v>1</v>
      </c>
      <c r="F18" s="47" t="s">
        <v>528</v>
      </c>
      <c r="G18" s="48">
        <v>16857032</v>
      </c>
      <c r="H18" s="48">
        <v>17974797</v>
      </c>
    </row>
    <row r="19" spans="1:8" ht="51">
      <c r="A19" s="63">
        <v>11</v>
      </c>
      <c r="B19" s="46" t="s">
        <v>4</v>
      </c>
      <c r="C19" s="46" t="s">
        <v>171</v>
      </c>
      <c r="D19" s="46" t="s">
        <v>166</v>
      </c>
      <c r="E19" s="46" t="s">
        <v>2</v>
      </c>
      <c r="F19" s="47" t="s">
        <v>531</v>
      </c>
      <c r="G19" s="48">
        <v>1524780</v>
      </c>
      <c r="H19" s="48">
        <v>1587780</v>
      </c>
    </row>
    <row r="20" spans="1:8" ht="25.5">
      <c r="A20" s="63">
        <v>12</v>
      </c>
      <c r="B20" s="46" t="s">
        <v>4</v>
      </c>
      <c r="C20" s="46" t="s">
        <v>171</v>
      </c>
      <c r="D20" s="46" t="s">
        <v>166</v>
      </c>
      <c r="E20" s="46" t="s">
        <v>173</v>
      </c>
      <c r="F20" s="47" t="s">
        <v>532</v>
      </c>
      <c r="G20" s="48">
        <v>50000</v>
      </c>
      <c r="H20" s="48">
        <v>50000</v>
      </c>
    </row>
    <row r="21" spans="1:8" ht="25.5">
      <c r="A21" s="63">
        <v>13</v>
      </c>
      <c r="B21" s="46" t="s">
        <v>4</v>
      </c>
      <c r="C21" s="46" t="s">
        <v>171</v>
      </c>
      <c r="D21" s="46" t="s">
        <v>166</v>
      </c>
      <c r="E21" s="46" t="s">
        <v>169</v>
      </c>
      <c r="F21" s="47" t="s">
        <v>533</v>
      </c>
      <c r="G21" s="48">
        <v>161000</v>
      </c>
      <c r="H21" s="48">
        <v>161000</v>
      </c>
    </row>
    <row r="22" spans="1:8">
      <c r="A22" s="63">
        <v>14</v>
      </c>
      <c r="B22" s="46" t="s">
        <v>4</v>
      </c>
      <c r="C22" s="46" t="s">
        <v>175</v>
      </c>
      <c r="D22" s="46" t="s">
        <v>155</v>
      </c>
      <c r="E22" s="46" t="s">
        <v>0</v>
      </c>
      <c r="F22" s="47" t="s">
        <v>534</v>
      </c>
      <c r="G22" s="48">
        <v>2200</v>
      </c>
      <c r="H22" s="48">
        <v>1900</v>
      </c>
    </row>
    <row r="23" spans="1:8" ht="25.5">
      <c r="A23" s="63">
        <v>15</v>
      </c>
      <c r="B23" s="46" t="s">
        <v>4</v>
      </c>
      <c r="C23" s="46" t="s">
        <v>175</v>
      </c>
      <c r="D23" s="46" t="s">
        <v>159</v>
      </c>
      <c r="E23" s="46" t="s">
        <v>0</v>
      </c>
      <c r="F23" s="47" t="s">
        <v>526</v>
      </c>
      <c r="G23" s="48">
        <v>2200</v>
      </c>
      <c r="H23" s="48">
        <v>1900</v>
      </c>
    </row>
    <row r="24" spans="1:8" ht="89.25">
      <c r="A24" s="63">
        <v>16</v>
      </c>
      <c r="B24" s="46" t="s">
        <v>4</v>
      </c>
      <c r="C24" s="46" t="s">
        <v>175</v>
      </c>
      <c r="D24" s="46" t="s">
        <v>177</v>
      </c>
      <c r="E24" s="46" t="s">
        <v>0</v>
      </c>
      <c r="F24" s="47" t="s">
        <v>535</v>
      </c>
      <c r="G24" s="48">
        <v>2200</v>
      </c>
      <c r="H24" s="48">
        <v>1900</v>
      </c>
    </row>
    <row r="25" spans="1:8" ht="51">
      <c r="A25" s="63">
        <v>17</v>
      </c>
      <c r="B25" s="46" t="s">
        <v>4</v>
      </c>
      <c r="C25" s="46" t="s">
        <v>175</v>
      </c>
      <c r="D25" s="46" t="s">
        <v>177</v>
      </c>
      <c r="E25" s="46" t="s">
        <v>2</v>
      </c>
      <c r="F25" s="47" t="s">
        <v>531</v>
      </c>
      <c r="G25" s="48">
        <v>2200</v>
      </c>
      <c r="H25" s="48">
        <v>1900</v>
      </c>
    </row>
    <row r="26" spans="1:8">
      <c r="A26" s="63">
        <v>18</v>
      </c>
      <c r="B26" s="46" t="s">
        <v>4</v>
      </c>
      <c r="C26" s="46" t="s">
        <v>183</v>
      </c>
      <c r="D26" s="46" t="s">
        <v>155</v>
      </c>
      <c r="E26" s="46" t="s">
        <v>0</v>
      </c>
      <c r="F26" s="47" t="s">
        <v>536</v>
      </c>
      <c r="G26" s="48">
        <v>150000</v>
      </c>
      <c r="H26" s="48">
        <v>150000</v>
      </c>
    </row>
    <row r="27" spans="1:8" ht="25.5">
      <c r="A27" s="63">
        <v>19</v>
      </c>
      <c r="B27" s="46" t="s">
        <v>4</v>
      </c>
      <c r="C27" s="46" t="s">
        <v>183</v>
      </c>
      <c r="D27" s="46" t="s">
        <v>159</v>
      </c>
      <c r="E27" s="46" t="s">
        <v>0</v>
      </c>
      <c r="F27" s="47" t="s">
        <v>526</v>
      </c>
      <c r="G27" s="48">
        <v>150000</v>
      </c>
      <c r="H27" s="48">
        <v>150000</v>
      </c>
    </row>
    <row r="28" spans="1:8" ht="38.25">
      <c r="A28" s="63">
        <v>20</v>
      </c>
      <c r="B28" s="46" t="s">
        <v>4</v>
      </c>
      <c r="C28" s="46" t="s">
        <v>183</v>
      </c>
      <c r="D28" s="46" t="s">
        <v>185</v>
      </c>
      <c r="E28" s="46" t="s">
        <v>0</v>
      </c>
      <c r="F28" s="47" t="s">
        <v>537</v>
      </c>
      <c r="G28" s="48">
        <v>150000</v>
      </c>
      <c r="H28" s="48">
        <v>150000</v>
      </c>
    </row>
    <row r="29" spans="1:8">
      <c r="A29" s="63">
        <v>21</v>
      </c>
      <c r="B29" s="46" t="s">
        <v>4</v>
      </c>
      <c r="C29" s="46" t="s">
        <v>183</v>
      </c>
      <c r="D29" s="46" t="s">
        <v>185</v>
      </c>
      <c r="E29" s="46" t="s">
        <v>187</v>
      </c>
      <c r="F29" s="47" t="s">
        <v>538</v>
      </c>
      <c r="G29" s="48">
        <v>150000</v>
      </c>
      <c r="H29" s="48">
        <v>150000</v>
      </c>
    </row>
    <row r="30" spans="1:8" ht="25.5">
      <c r="A30" s="63">
        <v>22</v>
      </c>
      <c r="B30" s="46" t="s">
        <v>4</v>
      </c>
      <c r="C30" s="46" t="s">
        <v>189</v>
      </c>
      <c r="D30" s="46" t="s">
        <v>155</v>
      </c>
      <c r="E30" s="46" t="s">
        <v>0</v>
      </c>
      <c r="F30" s="47" t="s">
        <v>539</v>
      </c>
      <c r="G30" s="48">
        <v>28466759</v>
      </c>
      <c r="H30" s="48">
        <v>85418653</v>
      </c>
    </row>
    <row r="31" spans="1:8" ht="76.5">
      <c r="A31" s="63">
        <v>23</v>
      </c>
      <c r="B31" s="46" t="s">
        <v>4</v>
      </c>
      <c r="C31" s="46" t="s">
        <v>189</v>
      </c>
      <c r="D31" s="46" t="s">
        <v>191</v>
      </c>
      <c r="E31" s="46" t="s">
        <v>0</v>
      </c>
      <c r="F31" s="47" t="s">
        <v>540</v>
      </c>
      <c r="G31" s="48">
        <v>568800</v>
      </c>
      <c r="H31" s="48">
        <v>571800</v>
      </c>
    </row>
    <row r="32" spans="1:8" ht="63.75">
      <c r="A32" s="63">
        <v>24</v>
      </c>
      <c r="B32" s="46" t="s">
        <v>4</v>
      </c>
      <c r="C32" s="46" t="s">
        <v>189</v>
      </c>
      <c r="D32" s="46" t="s">
        <v>193</v>
      </c>
      <c r="E32" s="46" t="s">
        <v>0</v>
      </c>
      <c r="F32" s="47" t="s">
        <v>541</v>
      </c>
      <c r="G32" s="48">
        <v>469200</v>
      </c>
      <c r="H32" s="48">
        <v>469200</v>
      </c>
    </row>
    <row r="33" spans="1:8" ht="140.25">
      <c r="A33" s="63">
        <v>25</v>
      </c>
      <c r="B33" s="46" t="s">
        <v>4</v>
      </c>
      <c r="C33" s="46" t="s">
        <v>189</v>
      </c>
      <c r="D33" s="46" t="s">
        <v>195</v>
      </c>
      <c r="E33" s="46" t="s">
        <v>0</v>
      </c>
      <c r="F33" s="47" t="s">
        <v>542</v>
      </c>
      <c r="G33" s="48">
        <v>200</v>
      </c>
      <c r="H33" s="48">
        <v>200</v>
      </c>
    </row>
    <row r="34" spans="1:8" ht="51">
      <c r="A34" s="63">
        <v>26</v>
      </c>
      <c r="B34" s="46" t="s">
        <v>4</v>
      </c>
      <c r="C34" s="46" t="s">
        <v>189</v>
      </c>
      <c r="D34" s="46" t="s">
        <v>195</v>
      </c>
      <c r="E34" s="46" t="s">
        <v>2</v>
      </c>
      <c r="F34" s="47" t="s">
        <v>531</v>
      </c>
      <c r="G34" s="48">
        <v>200</v>
      </c>
      <c r="H34" s="48">
        <v>200</v>
      </c>
    </row>
    <row r="35" spans="1:8" ht="63.75">
      <c r="A35" s="63">
        <v>27</v>
      </c>
      <c r="B35" s="46" t="s">
        <v>4</v>
      </c>
      <c r="C35" s="46" t="s">
        <v>189</v>
      </c>
      <c r="D35" s="46" t="s">
        <v>197</v>
      </c>
      <c r="E35" s="46" t="s">
        <v>0</v>
      </c>
      <c r="F35" s="47" t="s">
        <v>543</v>
      </c>
      <c r="G35" s="48">
        <v>115200</v>
      </c>
      <c r="H35" s="48">
        <v>115200</v>
      </c>
    </row>
    <row r="36" spans="1:8" ht="38.25">
      <c r="A36" s="63">
        <v>28</v>
      </c>
      <c r="B36" s="46" t="s">
        <v>4</v>
      </c>
      <c r="C36" s="46" t="s">
        <v>189</v>
      </c>
      <c r="D36" s="46" t="s">
        <v>197</v>
      </c>
      <c r="E36" s="46" t="s">
        <v>1</v>
      </c>
      <c r="F36" s="47" t="s">
        <v>528</v>
      </c>
      <c r="G36" s="48">
        <v>115200</v>
      </c>
      <c r="H36" s="48">
        <v>115200</v>
      </c>
    </row>
    <row r="37" spans="1:8" ht="216.75">
      <c r="A37" s="63">
        <v>29</v>
      </c>
      <c r="B37" s="46" t="s">
        <v>4</v>
      </c>
      <c r="C37" s="46" t="s">
        <v>189</v>
      </c>
      <c r="D37" s="46" t="s">
        <v>199</v>
      </c>
      <c r="E37" s="46" t="s">
        <v>0</v>
      </c>
      <c r="F37" s="47" t="s">
        <v>544</v>
      </c>
      <c r="G37" s="48">
        <v>200</v>
      </c>
      <c r="H37" s="48">
        <v>200</v>
      </c>
    </row>
    <row r="38" spans="1:8" ht="51">
      <c r="A38" s="63">
        <v>30</v>
      </c>
      <c r="B38" s="46" t="s">
        <v>4</v>
      </c>
      <c r="C38" s="46" t="s">
        <v>189</v>
      </c>
      <c r="D38" s="46" t="s">
        <v>199</v>
      </c>
      <c r="E38" s="46" t="s">
        <v>2</v>
      </c>
      <c r="F38" s="47" t="s">
        <v>531</v>
      </c>
      <c r="G38" s="48">
        <v>200</v>
      </c>
      <c r="H38" s="48">
        <v>200</v>
      </c>
    </row>
    <row r="39" spans="1:8" ht="76.5">
      <c r="A39" s="63">
        <v>31</v>
      </c>
      <c r="B39" s="46" t="s">
        <v>4</v>
      </c>
      <c r="C39" s="46" t="s">
        <v>189</v>
      </c>
      <c r="D39" s="46" t="s">
        <v>201</v>
      </c>
      <c r="E39" s="46" t="s">
        <v>0</v>
      </c>
      <c r="F39" s="47" t="s">
        <v>545</v>
      </c>
      <c r="G39" s="48">
        <v>73600</v>
      </c>
      <c r="H39" s="48">
        <v>73600</v>
      </c>
    </row>
    <row r="40" spans="1:8" ht="38.25">
      <c r="A40" s="63">
        <v>32</v>
      </c>
      <c r="B40" s="46" t="s">
        <v>4</v>
      </c>
      <c r="C40" s="46" t="s">
        <v>189</v>
      </c>
      <c r="D40" s="46" t="s">
        <v>201</v>
      </c>
      <c r="E40" s="46" t="s">
        <v>1</v>
      </c>
      <c r="F40" s="47" t="s">
        <v>528</v>
      </c>
      <c r="G40" s="48">
        <v>13600</v>
      </c>
      <c r="H40" s="48">
        <v>13600</v>
      </c>
    </row>
    <row r="41" spans="1:8" ht="51">
      <c r="A41" s="63">
        <v>33</v>
      </c>
      <c r="B41" s="46" t="s">
        <v>4</v>
      </c>
      <c r="C41" s="46" t="s">
        <v>189</v>
      </c>
      <c r="D41" s="46" t="s">
        <v>201</v>
      </c>
      <c r="E41" s="46" t="s">
        <v>2</v>
      </c>
      <c r="F41" s="47" t="s">
        <v>531</v>
      </c>
      <c r="G41" s="48">
        <v>60000</v>
      </c>
      <c r="H41" s="48">
        <v>60000</v>
      </c>
    </row>
    <row r="42" spans="1:8" ht="38.25">
      <c r="A42" s="63">
        <v>34</v>
      </c>
      <c r="B42" s="46" t="s">
        <v>4</v>
      </c>
      <c r="C42" s="46" t="s">
        <v>189</v>
      </c>
      <c r="D42" s="46" t="s">
        <v>203</v>
      </c>
      <c r="E42" s="46" t="s">
        <v>0</v>
      </c>
      <c r="F42" s="47" t="s">
        <v>546</v>
      </c>
      <c r="G42" s="48">
        <v>280000</v>
      </c>
      <c r="H42" s="48">
        <v>280000</v>
      </c>
    </row>
    <row r="43" spans="1:8" ht="51">
      <c r="A43" s="63">
        <v>35</v>
      </c>
      <c r="B43" s="46" t="s">
        <v>4</v>
      </c>
      <c r="C43" s="46" t="s">
        <v>189</v>
      </c>
      <c r="D43" s="46" t="s">
        <v>203</v>
      </c>
      <c r="E43" s="46" t="s">
        <v>2</v>
      </c>
      <c r="F43" s="47" t="s">
        <v>531</v>
      </c>
      <c r="G43" s="48">
        <v>280000</v>
      </c>
      <c r="H43" s="48">
        <v>280000</v>
      </c>
    </row>
    <row r="44" spans="1:8" ht="102">
      <c r="A44" s="63">
        <v>36</v>
      </c>
      <c r="B44" s="46" t="s">
        <v>4</v>
      </c>
      <c r="C44" s="46" t="s">
        <v>189</v>
      </c>
      <c r="D44" s="46" t="s">
        <v>205</v>
      </c>
      <c r="E44" s="46" t="s">
        <v>0</v>
      </c>
      <c r="F44" s="47" t="s">
        <v>547</v>
      </c>
      <c r="G44" s="48">
        <v>99600</v>
      </c>
      <c r="H44" s="48">
        <v>102600</v>
      </c>
    </row>
    <row r="45" spans="1:8" ht="102">
      <c r="A45" s="63">
        <v>37</v>
      </c>
      <c r="B45" s="46" t="s">
        <v>4</v>
      </c>
      <c r="C45" s="46" t="s">
        <v>189</v>
      </c>
      <c r="D45" s="46" t="s">
        <v>207</v>
      </c>
      <c r="E45" s="46" t="s">
        <v>0</v>
      </c>
      <c r="F45" s="47" t="s">
        <v>548</v>
      </c>
      <c r="G45" s="48">
        <v>67000</v>
      </c>
      <c r="H45" s="48">
        <v>70000</v>
      </c>
    </row>
    <row r="46" spans="1:8" ht="51">
      <c r="A46" s="63">
        <v>38</v>
      </c>
      <c r="B46" s="46" t="s">
        <v>4</v>
      </c>
      <c r="C46" s="46" t="s">
        <v>189</v>
      </c>
      <c r="D46" s="46" t="s">
        <v>207</v>
      </c>
      <c r="E46" s="46" t="s">
        <v>2</v>
      </c>
      <c r="F46" s="47" t="s">
        <v>531</v>
      </c>
      <c r="G46" s="48">
        <v>67000</v>
      </c>
      <c r="H46" s="48">
        <v>70000</v>
      </c>
    </row>
    <row r="47" spans="1:8" ht="38.25">
      <c r="A47" s="63">
        <v>39</v>
      </c>
      <c r="B47" s="46" t="s">
        <v>4</v>
      </c>
      <c r="C47" s="46" t="s">
        <v>189</v>
      </c>
      <c r="D47" s="46" t="s">
        <v>209</v>
      </c>
      <c r="E47" s="46" t="s">
        <v>0</v>
      </c>
      <c r="F47" s="47" t="s">
        <v>549</v>
      </c>
      <c r="G47" s="48">
        <v>32600</v>
      </c>
      <c r="H47" s="48">
        <v>32600</v>
      </c>
    </row>
    <row r="48" spans="1:8" ht="51">
      <c r="A48" s="63">
        <v>40</v>
      </c>
      <c r="B48" s="46" t="s">
        <v>4</v>
      </c>
      <c r="C48" s="46" t="s">
        <v>189</v>
      </c>
      <c r="D48" s="46" t="s">
        <v>209</v>
      </c>
      <c r="E48" s="46" t="s">
        <v>2</v>
      </c>
      <c r="F48" s="47" t="s">
        <v>531</v>
      </c>
      <c r="G48" s="48">
        <v>32600</v>
      </c>
      <c r="H48" s="48">
        <v>32600</v>
      </c>
    </row>
    <row r="49" spans="1:8" ht="25.5">
      <c r="A49" s="63">
        <v>41</v>
      </c>
      <c r="B49" s="46" t="s">
        <v>4</v>
      </c>
      <c r="C49" s="46" t="s">
        <v>189</v>
      </c>
      <c r="D49" s="46" t="s">
        <v>159</v>
      </c>
      <c r="E49" s="46" t="s">
        <v>0</v>
      </c>
      <c r="F49" s="47" t="s">
        <v>526</v>
      </c>
      <c r="G49" s="48">
        <v>27897959</v>
      </c>
      <c r="H49" s="48">
        <v>84846853</v>
      </c>
    </row>
    <row r="50" spans="1:8" ht="38.25">
      <c r="A50" s="63">
        <v>42</v>
      </c>
      <c r="B50" s="46" t="s">
        <v>4</v>
      </c>
      <c r="C50" s="46" t="s">
        <v>189</v>
      </c>
      <c r="D50" s="46" t="s">
        <v>211</v>
      </c>
      <c r="E50" s="46" t="s">
        <v>0</v>
      </c>
      <c r="F50" s="47" t="s">
        <v>550</v>
      </c>
      <c r="G50" s="48">
        <v>13657600</v>
      </c>
      <c r="H50" s="48">
        <v>14917600</v>
      </c>
    </row>
    <row r="51" spans="1:8" ht="38.25">
      <c r="A51" s="63">
        <v>43</v>
      </c>
      <c r="B51" s="46" t="s">
        <v>4</v>
      </c>
      <c r="C51" s="46" t="s">
        <v>189</v>
      </c>
      <c r="D51" s="46" t="s">
        <v>211</v>
      </c>
      <c r="E51" s="46" t="s">
        <v>3</v>
      </c>
      <c r="F51" s="47" t="s">
        <v>551</v>
      </c>
      <c r="G51" s="48">
        <v>8900000</v>
      </c>
      <c r="H51" s="48">
        <v>9700000</v>
      </c>
    </row>
    <row r="52" spans="1:8" ht="51">
      <c r="A52" s="63">
        <v>44</v>
      </c>
      <c r="B52" s="46" t="s">
        <v>4</v>
      </c>
      <c r="C52" s="46" t="s">
        <v>189</v>
      </c>
      <c r="D52" s="46" t="s">
        <v>211</v>
      </c>
      <c r="E52" s="46" t="s">
        <v>2</v>
      </c>
      <c r="F52" s="47" t="s">
        <v>531</v>
      </c>
      <c r="G52" s="48">
        <v>4750000</v>
      </c>
      <c r="H52" s="48">
        <v>5210000</v>
      </c>
    </row>
    <row r="53" spans="1:8" ht="25.5">
      <c r="A53" s="63">
        <v>45</v>
      </c>
      <c r="B53" s="46" t="s">
        <v>4</v>
      </c>
      <c r="C53" s="46" t="s">
        <v>189</v>
      </c>
      <c r="D53" s="46" t="s">
        <v>211</v>
      </c>
      <c r="E53" s="46" t="s">
        <v>169</v>
      </c>
      <c r="F53" s="47" t="s">
        <v>533</v>
      </c>
      <c r="G53" s="48">
        <v>7600</v>
      </c>
      <c r="H53" s="48">
        <v>7600</v>
      </c>
    </row>
    <row r="54" spans="1:8" ht="63.75">
      <c r="A54" s="63">
        <v>46</v>
      </c>
      <c r="B54" s="46" t="s">
        <v>4</v>
      </c>
      <c r="C54" s="46" t="s">
        <v>189</v>
      </c>
      <c r="D54" s="46" t="s">
        <v>214</v>
      </c>
      <c r="E54" s="46" t="s">
        <v>0</v>
      </c>
      <c r="F54" s="47" t="s">
        <v>552</v>
      </c>
      <c r="G54" s="48">
        <v>12000000</v>
      </c>
      <c r="H54" s="48">
        <v>67600000</v>
      </c>
    </row>
    <row r="55" spans="1:8" ht="51">
      <c r="A55" s="63">
        <v>47</v>
      </c>
      <c r="B55" s="46" t="s">
        <v>4</v>
      </c>
      <c r="C55" s="46" t="s">
        <v>189</v>
      </c>
      <c r="D55" s="46" t="s">
        <v>214</v>
      </c>
      <c r="E55" s="46" t="s">
        <v>2</v>
      </c>
      <c r="F55" s="47" t="s">
        <v>531</v>
      </c>
      <c r="G55" s="48">
        <v>300000</v>
      </c>
      <c r="H55" s="48">
        <v>300000</v>
      </c>
    </row>
    <row r="56" spans="1:8" ht="25.5">
      <c r="A56" s="63">
        <v>48</v>
      </c>
      <c r="B56" s="46" t="s">
        <v>4</v>
      </c>
      <c r="C56" s="46" t="s">
        <v>189</v>
      </c>
      <c r="D56" s="46" t="s">
        <v>214</v>
      </c>
      <c r="E56" s="46" t="s">
        <v>173</v>
      </c>
      <c r="F56" s="47" t="s">
        <v>532</v>
      </c>
      <c r="G56" s="48">
        <v>11700000</v>
      </c>
      <c r="H56" s="48">
        <v>67300000</v>
      </c>
    </row>
    <row r="57" spans="1:8" ht="25.5">
      <c r="A57" s="63">
        <v>49</v>
      </c>
      <c r="B57" s="46" t="s">
        <v>4</v>
      </c>
      <c r="C57" s="46" t="s">
        <v>189</v>
      </c>
      <c r="D57" s="46" t="s">
        <v>216</v>
      </c>
      <c r="E57" s="46" t="s">
        <v>0</v>
      </c>
      <c r="F57" s="47" t="s">
        <v>553</v>
      </c>
      <c r="G57" s="48">
        <v>18000</v>
      </c>
      <c r="H57" s="48">
        <v>18000</v>
      </c>
    </row>
    <row r="58" spans="1:8" ht="51">
      <c r="A58" s="63">
        <v>50</v>
      </c>
      <c r="B58" s="46" t="s">
        <v>4</v>
      </c>
      <c r="C58" s="46" t="s">
        <v>189</v>
      </c>
      <c r="D58" s="46" t="s">
        <v>216</v>
      </c>
      <c r="E58" s="46" t="s">
        <v>2</v>
      </c>
      <c r="F58" s="47" t="s">
        <v>531</v>
      </c>
      <c r="G58" s="48">
        <v>18000</v>
      </c>
      <c r="H58" s="48">
        <v>18000</v>
      </c>
    </row>
    <row r="59" spans="1:8" ht="63.75">
      <c r="A59" s="63">
        <v>51</v>
      </c>
      <c r="B59" s="46" t="s">
        <v>4</v>
      </c>
      <c r="C59" s="46" t="s">
        <v>189</v>
      </c>
      <c r="D59" s="46" t="s">
        <v>181</v>
      </c>
      <c r="E59" s="46" t="s">
        <v>0</v>
      </c>
      <c r="F59" s="47" t="s">
        <v>554</v>
      </c>
      <c r="G59" s="48">
        <v>2222359</v>
      </c>
      <c r="H59" s="48">
        <v>2311253</v>
      </c>
    </row>
    <row r="60" spans="1:8" ht="51">
      <c r="A60" s="63">
        <v>52</v>
      </c>
      <c r="B60" s="46" t="s">
        <v>4</v>
      </c>
      <c r="C60" s="46" t="s">
        <v>189</v>
      </c>
      <c r="D60" s="46" t="s">
        <v>181</v>
      </c>
      <c r="E60" s="46" t="s">
        <v>218</v>
      </c>
      <c r="F60" s="47" t="s">
        <v>555</v>
      </c>
      <c r="G60" s="48">
        <v>2222359</v>
      </c>
      <c r="H60" s="48">
        <v>2311253</v>
      </c>
    </row>
    <row r="61" spans="1:8" ht="25.5">
      <c r="A61" s="63">
        <v>53</v>
      </c>
      <c r="B61" s="46" t="s">
        <v>4</v>
      </c>
      <c r="C61" s="46" t="s">
        <v>220</v>
      </c>
      <c r="D61" s="46" t="s">
        <v>155</v>
      </c>
      <c r="E61" s="46" t="s">
        <v>0</v>
      </c>
      <c r="F61" s="47" t="s">
        <v>556</v>
      </c>
      <c r="G61" s="48">
        <v>626300</v>
      </c>
      <c r="H61" s="48">
        <v>647900</v>
      </c>
    </row>
    <row r="62" spans="1:8" ht="25.5">
      <c r="A62" s="63">
        <v>54</v>
      </c>
      <c r="B62" s="46" t="s">
        <v>4</v>
      </c>
      <c r="C62" s="46" t="s">
        <v>222</v>
      </c>
      <c r="D62" s="46" t="s">
        <v>155</v>
      </c>
      <c r="E62" s="46" t="s">
        <v>0</v>
      </c>
      <c r="F62" s="47" t="s">
        <v>557</v>
      </c>
      <c r="G62" s="48">
        <v>626300</v>
      </c>
      <c r="H62" s="48">
        <v>647900</v>
      </c>
    </row>
    <row r="63" spans="1:8" ht="25.5">
      <c r="A63" s="63">
        <v>55</v>
      </c>
      <c r="B63" s="46" t="s">
        <v>4</v>
      </c>
      <c r="C63" s="46" t="s">
        <v>222</v>
      </c>
      <c r="D63" s="46" t="s">
        <v>159</v>
      </c>
      <c r="E63" s="46" t="s">
        <v>0</v>
      </c>
      <c r="F63" s="47" t="s">
        <v>526</v>
      </c>
      <c r="G63" s="48">
        <v>626300</v>
      </c>
      <c r="H63" s="48">
        <v>647900</v>
      </c>
    </row>
    <row r="64" spans="1:8" ht="89.25">
      <c r="A64" s="63">
        <v>56</v>
      </c>
      <c r="B64" s="46" t="s">
        <v>4</v>
      </c>
      <c r="C64" s="46" t="s">
        <v>222</v>
      </c>
      <c r="D64" s="46" t="s">
        <v>224</v>
      </c>
      <c r="E64" s="46" t="s">
        <v>0</v>
      </c>
      <c r="F64" s="47" t="s">
        <v>558</v>
      </c>
      <c r="G64" s="48">
        <v>626300</v>
      </c>
      <c r="H64" s="48">
        <v>647900</v>
      </c>
    </row>
    <row r="65" spans="1:8" ht="38.25">
      <c r="A65" s="63">
        <v>57</v>
      </c>
      <c r="B65" s="46" t="s">
        <v>4</v>
      </c>
      <c r="C65" s="46" t="s">
        <v>222</v>
      </c>
      <c r="D65" s="46" t="s">
        <v>224</v>
      </c>
      <c r="E65" s="46" t="s">
        <v>1</v>
      </c>
      <c r="F65" s="47" t="s">
        <v>528</v>
      </c>
      <c r="G65" s="48">
        <v>626300</v>
      </c>
      <c r="H65" s="48">
        <v>647900</v>
      </c>
    </row>
    <row r="66" spans="1:8" ht="51">
      <c r="A66" s="63">
        <v>58</v>
      </c>
      <c r="B66" s="46" t="s">
        <v>4</v>
      </c>
      <c r="C66" s="46" t="s">
        <v>226</v>
      </c>
      <c r="D66" s="46" t="s">
        <v>155</v>
      </c>
      <c r="E66" s="46" t="s">
        <v>0</v>
      </c>
      <c r="F66" s="47" t="s">
        <v>559</v>
      </c>
      <c r="G66" s="48">
        <v>8203640</v>
      </c>
      <c r="H66" s="48">
        <v>8903640</v>
      </c>
    </row>
    <row r="67" spans="1:8">
      <c r="A67" s="63">
        <v>59</v>
      </c>
      <c r="B67" s="46" t="s">
        <v>4</v>
      </c>
      <c r="C67" s="46" t="s">
        <v>228</v>
      </c>
      <c r="D67" s="46" t="s">
        <v>155</v>
      </c>
      <c r="E67" s="46" t="s">
        <v>0</v>
      </c>
      <c r="F67" s="47" t="s">
        <v>560</v>
      </c>
      <c r="G67" s="48">
        <v>80000</v>
      </c>
      <c r="H67" s="48">
        <v>80000</v>
      </c>
    </row>
    <row r="68" spans="1:8" ht="76.5">
      <c r="A68" s="63">
        <v>60</v>
      </c>
      <c r="B68" s="46" t="s">
        <v>4</v>
      </c>
      <c r="C68" s="46" t="s">
        <v>228</v>
      </c>
      <c r="D68" s="46" t="s">
        <v>191</v>
      </c>
      <c r="E68" s="46" t="s">
        <v>0</v>
      </c>
      <c r="F68" s="47" t="s">
        <v>540</v>
      </c>
      <c r="G68" s="48">
        <v>80000</v>
      </c>
      <c r="H68" s="48">
        <v>80000</v>
      </c>
    </row>
    <row r="69" spans="1:8" ht="76.5">
      <c r="A69" s="63">
        <v>61</v>
      </c>
      <c r="B69" s="46" t="s">
        <v>4</v>
      </c>
      <c r="C69" s="46" t="s">
        <v>228</v>
      </c>
      <c r="D69" s="46" t="s">
        <v>230</v>
      </c>
      <c r="E69" s="46" t="s">
        <v>0</v>
      </c>
      <c r="F69" s="47" t="s">
        <v>561</v>
      </c>
      <c r="G69" s="48">
        <v>80000</v>
      </c>
      <c r="H69" s="48">
        <v>80000</v>
      </c>
    </row>
    <row r="70" spans="1:8" ht="25.5">
      <c r="A70" s="63">
        <v>62</v>
      </c>
      <c r="B70" s="46" t="s">
        <v>4</v>
      </c>
      <c r="C70" s="46" t="s">
        <v>228</v>
      </c>
      <c r="D70" s="46" t="s">
        <v>232</v>
      </c>
      <c r="E70" s="46" t="s">
        <v>0</v>
      </c>
      <c r="F70" s="47" t="s">
        <v>562</v>
      </c>
      <c r="G70" s="48">
        <v>80000</v>
      </c>
      <c r="H70" s="48">
        <v>80000</v>
      </c>
    </row>
    <row r="71" spans="1:8" ht="51">
      <c r="A71" s="63">
        <v>63</v>
      </c>
      <c r="B71" s="46" t="s">
        <v>4</v>
      </c>
      <c r="C71" s="46" t="s">
        <v>228</v>
      </c>
      <c r="D71" s="46" t="s">
        <v>232</v>
      </c>
      <c r="E71" s="46" t="s">
        <v>2</v>
      </c>
      <c r="F71" s="47" t="s">
        <v>531</v>
      </c>
      <c r="G71" s="48">
        <v>80000</v>
      </c>
      <c r="H71" s="48">
        <v>80000</v>
      </c>
    </row>
    <row r="72" spans="1:8" ht="63.75">
      <c r="A72" s="63">
        <v>64</v>
      </c>
      <c r="B72" s="46" t="s">
        <v>4</v>
      </c>
      <c r="C72" s="46" t="s">
        <v>234</v>
      </c>
      <c r="D72" s="46" t="s">
        <v>155</v>
      </c>
      <c r="E72" s="46" t="s">
        <v>0</v>
      </c>
      <c r="F72" s="47" t="s">
        <v>563</v>
      </c>
      <c r="G72" s="48">
        <v>7892700</v>
      </c>
      <c r="H72" s="48">
        <v>8592700</v>
      </c>
    </row>
    <row r="73" spans="1:8" ht="76.5">
      <c r="A73" s="63">
        <v>65</v>
      </c>
      <c r="B73" s="46" t="s">
        <v>4</v>
      </c>
      <c r="C73" s="46" t="s">
        <v>234</v>
      </c>
      <c r="D73" s="46" t="s">
        <v>191</v>
      </c>
      <c r="E73" s="46" t="s">
        <v>0</v>
      </c>
      <c r="F73" s="47" t="s">
        <v>540</v>
      </c>
      <c r="G73" s="48">
        <v>7892700</v>
      </c>
      <c r="H73" s="48">
        <v>8592700</v>
      </c>
    </row>
    <row r="74" spans="1:8" ht="51">
      <c r="A74" s="63">
        <v>66</v>
      </c>
      <c r="B74" s="46" t="s">
        <v>4</v>
      </c>
      <c r="C74" s="46" t="s">
        <v>234</v>
      </c>
      <c r="D74" s="46" t="s">
        <v>236</v>
      </c>
      <c r="E74" s="46" t="s">
        <v>0</v>
      </c>
      <c r="F74" s="47" t="s">
        <v>564</v>
      </c>
      <c r="G74" s="48">
        <v>351700</v>
      </c>
      <c r="H74" s="48">
        <v>351700</v>
      </c>
    </row>
    <row r="75" spans="1:8" ht="76.5">
      <c r="A75" s="63">
        <v>67</v>
      </c>
      <c r="B75" s="46" t="s">
        <v>4</v>
      </c>
      <c r="C75" s="46" t="s">
        <v>234</v>
      </c>
      <c r="D75" s="46" t="s">
        <v>238</v>
      </c>
      <c r="E75" s="46" t="s">
        <v>0</v>
      </c>
      <c r="F75" s="47" t="s">
        <v>565</v>
      </c>
      <c r="G75" s="48">
        <v>300000</v>
      </c>
      <c r="H75" s="48">
        <v>300000</v>
      </c>
    </row>
    <row r="76" spans="1:8" ht="51">
      <c r="A76" s="63">
        <v>68</v>
      </c>
      <c r="B76" s="46" t="s">
        <v>4</v>
      </c>
      <c r="C76" s="46" t="s">
        <v>234</v>
      </c>
      <c r="D76" s="46" t="s">
        <v>238</v>
      </c>
      <c r="E76" s="46" t="s">
        <v>2</v>
      </c>
      <c r="F76" s="47" t="s">
        <v>531</v>
      </c>
      <c r="G76" s="48">
        <v>300000</v>
      </c>
      <c r="H76" s="48">
        <v>300000</v>
      </c>
    </row>
    <row r="77" spans="1:8" ht="51">
      <c r="A77" s="63">
        <v>69</v>
      </c>
      <c r="B77" s="46" t="s">
        <v>4</v>
      </c>
      <c r="C77" s="46" t="s">
        <v>234</v>
      </c>
      <c r="D77" s="46" t="s">
        <v>240</v>
      </c>
      <c r="E77" s="46" t="s">
        <v>0</v>
      </c>
      <c r="F77" s="47" t="s">
        <v>566</v>
      </c>
      <c r="G77" s="48">
        <v>51700</v>
      </c>
      <c r="H77" s="48">
        <v>51700</v>
      </c>
    </row>
    <row r="78" spans="1:8" ht="51">
      <c r="A78" s="63">
        <v>70</v>
      </c>
      <c r="B78" s="46" t="s">
        <v>4</v>
      </c>
      <c r="C78" s="46" t="s">
        <v>234</v>
      </c>
      <c r="D78" s="46" t="s">
        <v>240</v>
      </c>
      <c r="E78" s="46" t="s">
        <v>2</v>
      </c>
      <c r="F78" s="47" t="s">
        <v>531</v>
      </c>
      <c r="G78" s="48">
        <v>51700</v>
      </c>
      <c r="H78" s="48">
        <v>51700</v>
      </c>
    </row>
    <row r="79" spans="1:8" ht="76.5">
      <c r="A79" s="63">
        <v>71</v>
      </c>
      <c r="B79" s="46" t="s">
        <v>4</v>
      </c>
      <c r="C79" s="46" t="s">
        <v>234</v>
      </c>
      <c r="D79" s="46" t="s">
        <v>230</v>
      </c>
      <c r="E79" s="46" t="s">
        <v>0</v>
      </c>
      <c r="F79" s="47" t="s">
        <v>561</v>
      </c>
      <c r="G79" s="48">
        <v>100000</v>
      </c>
      <c r="H79" s="48">
        <v>100000</v>
      </c>
    </row>
    <row r="80" spans="1:8" ht="51">
      <c r="A80" s="63">
        <v>72</v>
      </c>
      <c r="B80" s="46" t="s">
        <v>4</v>
      </c>
      <c r="C80" s="46" t="s">
        <v>234</v>
      </c>
      <c r="D80" s="46" t="s">
        <v>242</v>
      </c>
      <c r="E80" s="46" t="s">
        <v>0</v>
      </c>
      <c r="F80" s="47" t="s">
        <v>567</v>
      </c>
      <c r="G80" s="48">
        <v>100000</v>
      </c>
      <c r="H80" s="48">
        <v>100000</v>
      </c>
    </row>
    <row r="81" spans="1:8" ht="51">
      <c r="A81" s="63">
        <v>73</v>
      </c>
      <c r="B81" s="46" t="s">
        <v>4</v>
      </c>
      <c r="C81" s="46" t="s">
        <v>234</v>
      </c>
      <c r="D81" s="46" t="s">
        <v>242</v>
      </c>
      <c r="E81" s="46" t="s">
        <v>2</v>
      </c>
      <c r="F81" s="47" t="s">
        <v>531</v>
      </c>
      <c r="G81" s="48">
        <v>100000</v>
      </c>
      <c r="H81" s="48">
        <v>100000</v>
      </c>
    </row>
    <row r="82" spans="1:8" ht="127.5">
      <c r="A82" s="63">
        <v>74</v>
      </c>
      <c r="B82" s="46" t="s">
        <v>4</v>
      </c>
      <c r="C82" s="46" t="s">
        <v>234</v>
      </c>
      <c r="D82" s="46" t="s">
        <v>244</v>
      </c>
      <c r="E82" s="46" t="s">
        <v>0</v>
      </c>
      <c r="F82" s="47" t="s">
        <v>568</v>
      </c>
      <c r="G82" s="48">
        <v>7441000</v>
      </c>
      <c r="H82" s="48">
        <v>8141000</v>
      </c>
    </row>
    <row r="83" spans="1:8" ht="51">
      <c r="A83" s="63">
        <v>75</v>
      </c>
      <c r="B83" s="46" t="s">
        <v>4</v>
      </c>
      <c r="C83" s="46" t="s">
        <v>234</v>
      </c>
      <c r="D83" s="46" t="s">
        <v>246</v>
      </c>
      <c r="E83" s="46" t="s">
        <v>0</v>
      </c>
      <c r="F83" s="47" t="s">
        <v>569</v>
      </c>
      <c r="G83" s="48">
        <v>1480000</v>
      </c>
      <c r="H83" s="48">
        <v>1620000</v>
      </c>
    </row>
    <row r="84" spans="1:8" ht="51">
      <c r="A84" s="63">
        <v>76</v>
      </c>
      <c r="B84" s="46" t="s">
        <v>4</v>
      </c>
      <c r="C84" s="46" t="s">
        <v>234</v>
      </c>
      <c r="D84" s="46" t="s">
        <v>246</v>
      </c>
      <c r="E84" s="46" t="s">
        <v>2</v>
      </c>
      <c r="F84" s="47" t="s">
        <v>531</v>
      </c>
      <c r="G84" s="48">
        <v>1480000</v>
      </c>
      <c r="H84" s="48">
        <v>1620000</v>
      </c>
    </row>
    <row r="85" spans="1:8" ht="76.5">
      <c r="A85" s="63">
        <v>77</v>
      </c>
      <c r="B85" s="46" t="s">
        <v>4</v>
      </c>
      <c r="C85" s="46" t="s">
        <v>234</v>
      </c>
      <c r="D85" s="46" t="s">
        <v>248</v>
      </c>
      <c r="E85" s="46" t="s">
        <v>0</v>
      </c>
      <c r="F85" s="47" t="s">
        <v>570</v>
      </c>
      <c r="G85" s="48">
        <v>5961000</v>
      </c>
      <c r="H85" s="48">
        <v>6521000</v>
      </c>
    </row>
    <row r="86" spans="1:8" ht="38.25">
      <c r="A86" s="63">
        <v>78</v>
      </c>
      <c r="B86" s="46" t="s">
        <v>4</v>
      </c>
      <c r="C86" s="46" t="s">
        <v>234</v>
      </c>
      <c r="D86" s="46" t="s">
        <v>248</v>
      </c>
      <c r="E86" s="46" t="s">
        <v>3</v>
      </c>
      <c r="F86" s="47" t="s">
        <v>551</v>
      </c>
      <c r="G86" s="48">
        <v>5300000</v>
      </c>
      <c r="H86" s="48">
        <v>5800000</v>
      </c>
    </row>
    <row r="87" spans="1:8" ht="51">
      <c r="A87" s="63">
        <v>79</v>
      </c>
      <c r="B87" s="46" t="s">
        <v>4</v>
      </c>
      <c r="C87" s="46" t="s">
        <v>234</v>
      </c>
      <c r="D87" s="46" t="s">
        <v>248</v>
      </c>
      <c r="E87" s="46" t="s">
        <v>2</v>
      </c>
      <c r="F87" s="47" t="s">
        <v>531</v>
      </c>
      <c r="G87" s="48">
        <v>660000</v>
      </c>
      <c r="H87" s="48">
        <v>720000</v>
      </c>
    </row>
    <row r="88" spans="1:8" ht="25.5">
      <c r="A88" s="63">
        <v>80</v>
      </c>
      <c r="B88" s="46" t="s">
        <v>4</v>
      </c>
      <c r="C88" s="46" t="s">
        <v>234</v>
      </c>
      <c r="D88" s="46" t="s">
        <v>248</v>
      </c>
      <c r="E88" s="46" t="s">
        <v>169</v>
      </c>
      <c r="F88" s="47" t="s">
        <v>533</v>
      </c>
      <c r="G88" s="48">
        <v>1000</v>
      </c>
      <c r="H88" s="48">
        <v>1000</v>
      </c>
    </row>
    <row r="89" spans="1:8" ht="51">
      <c r="A89" s="63">
        <v>81</v>
      </c>
      <c r="B89" s="46" t="s">
        <v>4</v>
      </c>
      <c r="C89" s="46" t="s">
        <v>250</v>
      </c>
      <c r="D89" s="46" t="s">
        <v>155</v>
      </c>
      <c r="E89" s="46" t="s">
        <v>0</v>
      </c>
      <c r="F89" s="47" t="s">
        <v>571</v>
      </c>
      <c r="G89" s="48">
        <v>230940</v>
      </c>
      <c r="H89" s="48">
        <v>230940</v>
      </c>
    </row>
    <row r="90" spans="1:8" ht="76.5">
      <c r="A90" s="63">
        <v>82</v>
      </c>
      <c r="B90" s="46" t="s">
        <v>4</v>
      </c>
      <c r="C90" s="46" t="s">
        <v>250</v>
      </c>
      <c r="D90" s="46" t="s">
        <v>191</v>
      </c>
      <c r="E90" s="46" t="s">
        <v>0</v>
      </c>
      <c r="F90" s="47" t="s">
        <v>540</v>
      </c>
      <c r="G90" s="48">
        <v>230940</v>
      </c>
      <c r="H90" s="48">
        <v>230940</v>
      </c>
    </row>
    <row r="91" spans="1:8" ht="63.75">
      <c r="A91" s="63">
        <v>83</v>
      </c>
      <c r="B91" s="46" t="s">
        <v>4</v>
      </c>
      <c r="C91" s="46" t="s">
        <v>250</v>
      </c>
      <c r="D91" s="46" t="s">
        <v>252</v>
      </c>
      <c r="E91" s="46" t="s">
        <v>0</v>
      </c>
      <c r="F91" s="47" t="s">
        <v>572</v>
      </c>
      <c r="G91" s="48">
        <v>230940</v>
      </c>
      <c r="H91" s="48">
        <v>230940</v>
      </c>
    </row>
    <row r="92" spans="1:8" ht="51">
      <c r="A92" s="63">
        <v>84</v>
      </c>
      <c r="B92" s="46" t="s">
        <v>4</v>
      </c>
      <c r="C92" s="46" t="s">
        <v>250</v>
      </c>
      <c r="D92" s="46" t="s">
        <v>254</v>
      </c>
      <c r="E92" s="46" t="s">
        <v>0</v>
      </c>
      <c r="F92" s="47" t="s">
        <v>573</v>
      </c>
      <c r="G92" s="48">
        <v>132740</v>
      </c>
      <c r="H92" s="48">
        <v>132740</v>
      </c>
    </row>
    <row r="93" spans="1:8" ht="51">
      <c r="A93" s="63">
        <v>85</v>
      </c>
      <c r="B93" s="46" t="s">
        <v>4</v>
      </c>
      <c r="C93" s="46" t="s">
        <v>250</v>
      </c>
      <c r="D93" s="46" t="s">
        <v>254</v>
      </c>
      <c r="E93" s="46" t="s">
        <v>2</v>
      </c>
      <c r="F93" s="47" t="s">
        <v>531</v>
      </c>
      <c r="G93" s="48">
        <v>132740</v>
      </c>
      <c r="H93" s="48">
        <v>132740</v>
      </c>
    </row>
    <row r="94" spans="1:8" ht="38.25">
      <c r="A94" s="63">
        <v>86</v>
      </c>
      <c r="B94" s="46" t="s">
        <v>4</v>
      </c>
      <c r="C94" s="46" t="s">
        <v>250</v>
      </c>
      <c r="D94" s="46" t="s">
        <v>256</v>
      </c>
      <c r="E94" s="46" t="s">
        <v>0</v>
      </c>
      <c r="F94" s="47" t="s">
        <v>574</v>
      </c>
      <c r="G94" s="48">
        <v>98200</v>
      </c>
      <c r="H94" s="48">
        <v>98200</v>
      </c>
    </row>
    <row r="95" spans="1:8" ht="102">
      <c r="A95" s="63">
        <v>87</v>
      </c>
      <c r="B95" s="46" t="s">
        <v>4</v>
      </c>
      <c r="C95" s="46" t="s">
        <v>250</v>
      </c>
      <c r="D95" s="46" t="s">
        <v>256</v>
      </c>
      <c r="E95" s="46" t="s">
        <v>493</v>
      </c>
      <c r="F95" s="47" t="s">
        <v>818</v>
      </c>
      <c r="G95" s="48">
        <v>98200</v>
      </c>
      <c r="H95" s="48">
        <v>98200</v>
      </c>
    </row>
    <row r="96" spans="1:8" ht="25.5">
      <c r="A96" s="63">
        <v>88</v>
      </c>
      <c r="B96" s="46" t="s">
        <v>4</v>
      </c>
      <c r="C96" s="46" t="s">
        <v>258</v>
      </c>
      <c r="D96" s="46" t="s">
        <v>155</v>
      </c>
      <c r="E96" s="46" t="s">
        <v>0</v>
      </c>
      <c r="F96" s="47" t="s">
        <v>575</v>
      </c>
      <c r="G96" s="48">
        <v>14103960</v>
      </c>
      <c r="H96" s="48">
        <v>14691210</v>
      </c>
    </row>
    <row r="97" spans="1:8" ht="25.5">
      <c r="A97" s="63">
        <v>89</v>
      </c>
      <c r="B97" s="46" t="s">
        <v>4</v>
      </c>
      <c r="C97" s="46" t="s">
        <v>260</v>
      </c>
      <c r="D97" s="46" t="s">
        <v>155</v>
      </c>
      <c r="E97" s="46" t="s">
        <v>0</v>
      </c>
      <c r="F97" s="47" t="s">
        <v>576</v>
      </c>
      <c r="G97" s="48">
        <v>211900</v>
      </c>
      <c r="H97" s="48">
        <v>211900</v>
      </c>
    </row>
    <row r="98" spans="1:8" ht="25.5">
      <c r="A98" s="63">
        <v>90</v>
      </c>
      <c r="B98" s="46" t="s">
        <v>4</v>
      </c>
      <c r="C98" s="46" t="s">
        <v>260</v>
      </c>
      <c r="D98" s="46" t="s">
        <v>159</v>
      </c>
      <c r="E98" s="46" t="s">
        <v>0</v>
      </c>
      <c r="F98" s="47" t="s">
        <v>526</v>
      </c>
      <c r="G98" s="48">
        <v>211900</v>
      </c>
      <c r="H98" s="48">
        <v>211900</v>
      </c>
    </row>
    <row r="99" spans="1:8" ht="89.25">
      <c r="A99" s="63">
        <v>91</v>
      </c>
      <c r="B99" s="46" t="s">
        <v>4</v>
      </c>
      <c r="C99" s="46" t="s">
        <v>260</v>
      </c>
      <c r="D99" s="46" t="s">
        <v>262</v>
      </c>
      <c r="E99" s="46" t="s">
        <v>0</v>
      </c>
      <c r="F99" s="47" t="s">
        <v>577</v>
      </c>
      <c r="G99" s="48">
        <v>203800</v>
      </c>
      <c r="H99" s="48">
        <v>203800</v>
      </c>
    </row>
    <row r="100" spans="1:8" ht="51">
      <c r="A100" s="63">
        <v>92</v>
      </c>
      <c r="B100" s="46" t="s">
        <v>4</v>
      </c>
      <c r="C100" s="46" t="s">
        <v>260</v>
      </c>
      <c r="D100" s="46" t="s">
        <v>262</v>
      </c>
      <c r="E100" s="46" t="s">
        <v>2</v>
      </c>
      <c r="F100" s="47" t="s">
        <v>531</v>
      </c>
      <c r="G100" s="48">
        <v>203800</v>
      </c>
      <c r="H100" s="48">
        <v>203800</v>
      </c>
    </row>
    <row r="101" spans="1:8" ht="102">
      <c r="A101" s="63">
        <v>93</v>
      </c>
      <c r="B101" s="46" t="s">
        <v>4</v>
      </c>
      <c r="C101" s="46" t="s">
        <v>260</v>
      </c>
      <c r="D101" s="46" t="s">
        <v>787</v>
      </c>
      <c r="E101" s="46" t="s">
        <v>0</v>
      </c>
      <c r="F101" s="47" t="s">
        <v>819</v>
      </c>
      <c r="G101" s="48">
        <v>8100</v>
      </c>
      <c r="H101" s="48">
        <v>8100</v>
      </c>
    </row>
    <row r="102" spans="1:8" ht="51">
      <c r="A102" s="63">
        <v>94</v>
      </c>
      <c r="B102" s="46" t="s">
        <v>4</v>
      </c>
      <c r="C102" s="46" t="s">
        <v>260</v>
      </c>
      <c r="D102" s="46" t="s">
        <v>787</v>
      </c>
      <c r="E102" s="46" t="s">
        <v>2</v>
      </c>
      <c r="F102" s="47" t="s">
        <v>531</v>
      </c>
      <c r="G102" s="48">
        <v>8100</v>
      </c>
      <c r="H102" s="48">
        <v>8100</v>
      </c>
    </row>
    <row r="103" spans="1:8">
      <c r="A103" s="63">
        <v>95</v>
      </c>
      <c r="B103" s="46" t="s">
        <v>4</v>
      </c>
      <c r="C103" s="46" t="s">
        <v>264</v>
      </c>
      <c r="D103" s="46" t="s">
        <v>155</v>
      </c>
      <c r="E103" s="46" t="s">
        <v>0</v>
      </c>
      <c r="F103" s="47" t="s">
        <v>578</v>
      </c>
      <c r="G103" s="48">
        <v>2535200</v>
      </c>
      <c r="H103" s="48">
        <v>2800200</v>
      </c>
    </row>
    <row r="104" spans="1:8" ht="76.5">
      <c r="A104" s="63">
        <v>96</v>
      </c>
      <c r="B104" s="46" t="s">
        <v>4</v>
      </c>
      <c r="C104" s="46" t="s">
        <v>264</v>
      </c>
      <c r="D104" s="46" t="s">
        <v>191</v>
      </c>
      <c r="E104" s="46" t="s">
        <v>0</v>
      </c>
      <c r="F104" s="47" t="s">
        <v>540</v>
      </c>
      <c r="G104" s="48">
        <v>2535200</v>
      </c>
      <c r="H104" s="48">
        <v>2800200</v>
      </c>
    </row>
    <row r="105" spans="1:8" ht="89.25">
      <c r="A105" s="63">
        <v>97</v>
      </c>
      <c r="B105" s="46" t="s">
        <v>4</v>
      </c>
      <c r="C105" s="46" t="s">
        <v>264</v>
      </c>
      <c r="D105" s="46" t="s">
        <v>266</v>
      </c>
      <c r="E105" s="46" t="s">
        <v>0</v>
      </c>
      <c r="F105" s="47" t="s">
        <v>579</v>
      </c>
      <c r="G105" s="48">
        <v>2535200</v>
      </c>
      <c r="H105" s="48">
        <v>2800200</v>
      </c>
    </row>
    <row r="106" spans="1:8" ht="63.75">
      <c r="A106" s="63">
        <v>98</v>
      </c>
      <c r="B106" s="46" t="s">
        <v>4</v>
      </c>
      <c r="C106" s="46" t="s">
        <v>264</v>
      </c>
      <c r="D106" s="46" t="s">
        <v>268</v>
      </c>
      <c r="E106" s="46" t="s">
        <v>0</v>
      </c>
      <c r="F106" s="47" t="s">
        <v>580</v>
      </c>
      <c r="G106" s="48">
        <v>2535200</v>
      </c>
      <c r="H106" s="48">
        <v>2800200</v>
      </c>
    </row>
    <row r="107" spans="1:8" ht="38.25">
      <c r="A107" s="63">
        <v>99</v>
      </c>
      <c r="B107" s="46" t="s">
        <v>4</v>
      </c>
      <c r="C107" s="46" t="s">
        <v>264</v>
      </c>
      <c r="D107" s="46" t="s">
        <v>268</v>
      </c>
      <c r="E107" s="46" t="s">
        <v>3</v>
      </c>
      <c r="F107" s="47" t="s">
        <v>551</v>
      </c>
      <c r="G107" s="48">
        <v>2400000</v>
      </c>
      <c r="H107" s="48">
        <v>2650000</v>
      </c>
    </row>
    <row r="108" spans="1:8" ht="51">
      <c r="A108" s="63">
        <v>100</v>
      </c>
      <c r="B108" s="46" t="s">
        <v>4</v>
      </c>
      <c r="C108" s="46" t="s">
        <v>264</v>
      </c>
      <c r="D108" s="46" t="s">
        <v>268</v>
      </c>
      <c r="E108" s="46" t="s">
        <v>2</v>
      </c>
      <c r="F108" s="47" t="s">
        <v>531</v>
      </c>
      <c r="G108" s="48">
        <v>125000</v>
      </c>
      <c r="H108" s="48">
        <v>140000</v>
      </c>
    </row>
    <row r="109" spans="1:8" ht="25.5">
      <c r="A109" s="63">
        <v>101</v>
      </c>
      <c r="B109" s="46" t="s">
        <v>4</v>
      </c>
      <c r="C109" s="46" t="s">
        <v>264</v>
      </c>
      <c r="D109" s="46" t="s">
        <v>268</v>
      </c>
      <c r="E109" s="46" t="s">
        <v>169</v>
      </c>
      <c r="F109" s="47" t="s">
        <v>533</v>
      </c>
      <c r="G109" s="48">
        <v>10200</v>
      </c>
      <c r="H109" s="48">
        <v>10200</v>
      </c>
    </row>
    <row r="110" spans="1:8">
      <c r="A110" s="63">
        <v>102</v>
      </c>
      <c r="B110" s="46" t="s">
        <v>4</v>
      </c>
      <c r="C110" s="46" t="s">
        <v>272</v>
      </c>
      <c r="D110" s="46" t="s">
        <v>155</v>
      </c>
      <c r="E110" s="46" t="s">
        <v>0</v>
      </c>
      <c r="F110" s="47" t="s">
        <v>582</v>
      </c>
      <c r="G110" s="48">
        <v>431760</v>
      </c>
      <c r="H110" s="48">
        <v>431760</v>
      </c>
    </row>
    <row r="111" spans="1:8" ht="25.5">
      <c r="A111" s="63">
        <v>103</v>
      </c>
      <c r="B111" s="46" t="s">
        <v>4</v>
      </c>
      <c r="C111" s="46" t="s">
        <v>272</v>
      </c>
      <c r="D111" s="46" t="s">
        <v>159</v>
      </c>
      <c r="E111" s="46" t="s">
        <v>0</v>
      </c>
      <c r="F111" s="47" t="s">
        <v>526</v>
      </c>
      <c r="G111" s="48">
        <v>431760</v>
      </c>
      <c r="H111" s="48">
        <v>431760</v>
      </c>
    </row>
    <row r="112" spans="1:8" ht="38.25">
      <c r="A112" s="63">
        <v>104</v>
      </c>
      <c r="B112" s="46" t="s">
        <v>4</v>
      </c>
      <c r="C112" s="46" t="s">
        <v>272</v>
      </c>
      <c r="D112" s="46" t="s">
        <v>960</v>
      </c>
      <c r="E112" s="46" t="s">
        <v>0</v>
      </c>
      <c r="F112" s="47" t="s">
        <v>973</v>
      </c>
      <c r="G112" s="48">
        <v>431760</v>
      </c>
      <c r="H112" s="48">
        <v>431760</v>
      </c>
    </row>
    <row r="113" spans="1:8" ht="89.25">
      <c r="A113" s="63">
        <v>105</v>
      </c>
      <c r="B113" s="46" t="s">
        <v>4</v>
      </c>
      <c r="C113" s="46" t="s">
        <v>272</v>
      </c>
      <c r="D113" s="46" t="s">
        <v>960</v>
      </c>
      <c r="E113" s="46" t="s">
        <v>274</v>
      </c>
      <c r="F113" s="47" t="s">
        <v>583</v>
      </c>
      <c r="G113" s="48">
        <v>431760</v>
      </c>
      <c r="H113" s="48">
        <v>431760</v>
      </c>
    </row>
    <row r="114" spans="1:8" ht="25.5">
      <c r="A114" s="63">
        <v>106</v>
      </c>
      <c r="B114" s="46" t="s">
        <v>4</v>
      </c>
      <c r="C114" s="46" t="s">
        <v>276</v>
      </c>
      <c r="D114" s="46" t="s">
        <v>155</v>
      </c>
      <c r="E114" s="46" t="s">
        <v>0</v>
      </c>
      <c r="F114" s="47" t="s">
        <v>584</v>
      </c>
      <c r="G114" s="48">
        <v>9861100</v>
      </c>
      <c r="H114" s="48">
        <v>10183350</v>
      </c>
    </row>
    <row r="115" spans="1:8" ht="76.5">
      <c r="A115" s="63">
        <v>107</v>
      </c>
      <c r="B115" s="46" t="s">
        <v>4</v>
      </c>
      <c r="C115" s="46" t="s">
        <v>276</v>
      </c>
      <c r="D115" s="46" t="s">
        <v>278</v>
      </c>
      <c r="E115" s="46" t="s">
        <v>0</v>
      </c>
      <c r="F115" s="47" t="s">
        <v>585</v>
      </c>
      <c r="G115" s="48">
        <v>9861100</v>
      </c>
      <c r="H115" s="48">
        <v>10183350</v>
      </c>
    </row>
    <row r="116" spans="1:8" ht="63.75">
      <c r="A116" s="63">
        <v>108</v>
      </c>
      <c r="B116" s="46" t="s">
        <v>4</v>
      </c>
      <c r="C116" s="46" t="s">
        <v>276</v>
      </c>
      <c r="D116" s="46" t="s">
        <v>280</v>
      </c>
      <c r="E116" s="46" t="s">
        <v>0</v>
      </c>
      <c r="F116" s="47" t="s">
        <v>586</v>
      </c>
      <c r="G116" s="48">
        <v>9861100</v>
      </c>
      <c r="H116" s="48">
        <v>10183350</v>
      </c>
    </row>
    <row r="117" spans="1:8" ht="63.75">
      <c r="A117" s="63">
        <v>109</v>
      </c>
      <c r="B117" s="46" t="s">
        <v>4</v>
      </c>
      <c r="C117" s="46" t="s">
        <v>276</v>
      </c>
      <c r="D117" s="46" t="s">
        <v>282</v>
      </c>
      <c r="E117" s="46" t="s">
        <v>0</v>
      </c>
      <c r="F117" s="47" t="s">
        <v>587</v>
      </c>
      <c r="G117" s="48">
        <v>9861100</v>
      </c>
      <c r="H117" s="48">
        <v>10183350</v>
      </c>
    </row>
    <row r="118" spans="1:8" ht="25.5">
      <c r="A118" s="63">
        <v>110</v>
      </c>
      <c r="B118" s="46" t="s">
        <v>4</v>
      </c>
      <c r="C118" s="46" t="s">
        <v>276</v>
      </c>
      <c r="D118" s="46" t="s">
        <v>282</v>
      </c>
      <c r="E118" s="46" t="s">
        <v>284</v>
      </c>
      <c r="F118" s="47" t="s">
        <v>588</v>
      </c>
      <c r="G118" s="48">
        <v>9861100</v>
      </c>
      <c r="H118" s="48">
        <v>10183350</v>
      </c>
    </row>
    <row r="119" spans="1:8" ht="25.5">
      <c r="A119" s="63">
        <v>111</v>
      </c>
      <c r="B119" s="46" t="s">
        <v>4</v>
      </c>
      <c r="C119" s="46" t="s">
        <v>293</v>
      </c>
      <c r="D119" s="46" t="s">
        <v>155</v>
      </c>
      <c r="E119" s="46" t="s">
        <v>0</v>
      </c>
      <c r="F119" s="47" t="s">
        <v>592</v>
      </c>
      <c r="G119" s="48">
        <v>1064000</v>
      </c>
      <c r="H119" s="48">
        <v>1064000</v>
      </c>
    </row>
    <row r="120" spans="1:8" ht="76.5">
      <c r="A120" s="63">
        <v>112</v>
      </c>
      <c r="B120" s="46" t="s">
        <v>4</v>
      </c>
      <c r="C120" s="46" t="s">
        <v>293</v>
      </c>
      <c r="D120" s="46" t="s">
        <v>191</v>
      </c>
      <c r="E120" s="46" t="s">
        <v>0</v>
      </c>
      <c r="F120" s="47" t="s">
        <v>540</v>
      </c>
      <c r="G120" s="48">
        <v>1064000</v>
      </c>
      <c r="H120" s="48">
        <v>1064000</v>
      </c>
    </row>
    <row r="121" spans="1:8" ht="76.5">
      <c r="A121" s="63">
        <v>113</v>
      </c>
      <c r="B121" s="46" t="s">
        <v>4</v>
      </c>
      <c r="C121" s="46" t="s">
        <v>293</v>
      </c>
      <c r="D121" s="46" t="s">
        <v>295</v>
      </c>
      <c r="E121" s="46" t="s">
        <v>0</v>
      </c>
      <c r="F121" s="47" t="s">
        <v>593</v>
      </c>
      <c r="G121" s="48">
        <v>100000</v>
      </c>
      <c r="H121" s="48">
        <v>100000</v>
      </c>
    </row>
    <row r="122" spans="1:8" ht="63.75">
      <c r="A122" s="63">
        <v>114</v>
      </c>
      <c r="B122" s="46" t="s">
        <v>4</v>
      </c>
      <c r="C122" s="46" t="s">
        <v>293</v>
      </c>
      <c r="D122" s="46" t="s">
        <v>297</v>
      </c>
      <c r="E122" s="46" t="s">
        <v>0</v>
      </c>
      <c r="F122" s="47" t="s">
        <v>594</v>
      </c>
      <c r="G122" s="48">
        <v>100000</v>
      </c>
      <c r="H122" s="48">
        <v>100000</v>
      </c>
    </row>
    <row r="123" spans="1:8" ht="51">
      <c r="A123" s="63">
        <v>115</v>
      </c>
      <c r="B123" s="46" t="s">
        <v>4</v>
      </c>
      <c r="C123" s="46" t="s">
        <v>293</v>
      </c>
      <c r="D123" s="46" t="s">
        <v>297</v>
      </c>
      <c r="E123" s="46" t="s">
        <v>2</v>
      </c>
      <c r="F123" s="47" t="s">
        <v>531</v>
      </c>
      <c r="G123" s="48">
        <v>100000</v>
      </c>
      <c r="H123" s="48">
        <v>100000</v>
      </c>
    </row>
    <row r="124" spans="1:8" ht="51">
      <c r="A124" s="63">
        <v>116</v>
      </c>
      <c r="B124" s="46" t="s">
        <v>4</v>
      </c>
      <c r="C124" s="46" t="s">
        <v>293</v>
      </c>
      <c r="D124" s="46" t="s">
        <v>299</v>
      </c>
      <c r="E124" s="46" t="s">
        <v>0</v>
      </c>
      <c r="F124" s="47" t="s">
        <v>595</v>
      </c>
      <c r="G124" s="48">
        <v>14000</v>
      </c>
      <c r="H124" s="48">
        <v>14000</v>
      </c>
    </row>
    <row r="125" spans="1:8" ht="51">
      <c r="A125" s="63">
        <v>117</v>
      </c>
      <c r="B125" s="46" t="s">
        <v>4</v>
      </c>
      <c r="C125" s="46" t="s">
        <v>293</v>
      </c>
      <c r="D125" s="46" t="s">
        <v>789</v>
      </c>
      <c r="E125" s="46" t="s">
        <v>0</v>
      </c>
      <c r="F125" s="47" t="s">
        <v>820</v>
      </c>
      <c r="G125" s="48">
        <v>14000</v>
      </c>
      <c r="H125" s="48">
        <v>14000</v>
      </c>
    </row>
    <row r="126" spans="1:8" ht="51">
      <c r="A126" s="63">
        <v>118</v>
      </c>
      <c r="B126" s="46" t="s">
        <v>4</v>
      </c>
      <c r="C126" s="46" t="s">
        <v>293</v>
      </c>
      <c r="D126" s="46" t="s">
        <v>789</v>
      </c>
      <c r="E126" s="46" t="s">
        <v>2</v>
      </c>
      <c r="F126" s="47" t="s">
        <v>531</v>
      </c>
      <c r="G126" s="48">
        <v>14000</v>
      </c>
      <c r="H126" s="48">
        <v>14000</v>
      </c>
    </row>
    <row r="127" spans="1:8" ht="63.75">
      <c r="A127" s="63">
        <v>119</v>
      </c>
      <c r="B127" s="46" t="s">
        <v>4</v>
      </c>
      <c r="C127" s="46" t="s">
        <v>293</v>
      </c>
      <c r="D127" s="46" t="s">
        <v>301</v>
      </c>
      <c r="E127" s="46" t="s">
        <v>0</v>
      </c>
      <c r="F127" s="47" t="s">
        <v>596</v>
      </c>
      <c r="G127" s="48">
        <v>515000</v>
      </c>
      <c r="H127" s="48">
        <v>400000</v>
      </c>
    </row>
    <row r="128" spans="1:8" ht="25.5">
      <c r="A128" s="63">
        <v>120</v>
      </c>
      <c r="B128" s="46" t="s">
        <v>4</v>
      </c>
      <c r="C128" s="46" t="s">
        <v>293</v>
      </c>
      <c r="D128" s="46" t="s">
        <v>303</v>
      </c>
      <c r="E128" s="46" t="s">
        <v>0</v>
      </c>
      <c r="F128" s="47" t="s">
        <v>597</v>
      </c>
      <c r="G128" s="48">
        <v>515000</v>
      </c>
      <c r="H128" s="48">
        <v>400000</v>
      </c>
    </row>
    <row r="129" spans="1:8" ht="51">
      <c r="A129" s="63">
        <v>121</v>
      </c>
      <c r="B129" s="46" t="s">
        <v>4</v>
      </c>
      <c r="C129" s="46" t="s">
        <v>293</v>
      </c>
      <c r="D129" s="46" t="s">
        <v>303</v>
      </c>
      <c r="E129" s="46" t="s">
        <v>2</v>
      </c>
      <c r="F129" s="47" t="s">
        <v>531</v>
      </c>
      <c r="G129" s="48">
        <v>515000</v>
      </c>
      <c r="H129" s="48">
        <v>400000</v>
      </c>
    </row>
    <row r="130" spans="1:8" ht="102">
      <c r="A130" s="63">
        <v>122</v>
      </c>
      <c r="B130" s="46" t="s">
        <v>4</v>
      </c>
      <c r="C130" s="46" t="s">
        <v>293</v>
      </c>
      <c r="D130" s="46" t="s">
        <v>305</v>
      </c>
      <c r="E130" s="46" t="s">
        <v>0</v>
      </c>
      <c r="F130" s="47" t="s">
        <v>598</v>
      </c>
      <c r="G130" s="48">
        <v>50000</v>
      </c>
      <c r="H130" s="48">
        <v>50000</v>
      </c>
    </row>
    <row r="131" spans="1:8" ht="63.75">
      <c r="A131" s="63">
        <v>123</v>
      </c>
      <c r="B131" s="46" t="s">
        <v>4</v>
      </c>
      <c r="C131" s="46" t="s">
        <v>293</v>
      </c>
      <c r="D131" s="46" t="s">
        <v>307</v>
      </c>
      <c r="E131" s="46" t="s">
        <v>0</v>
      </c>
      <c r="F131" s="47" t="s">
        <v>599</v>
      </c>
      <c r="G131" s="48">
        <v>50000</v>
      </c>
      <c r="H131" s="48">
        <v>50000</v>
      </c>
    </row>
    <row r="132" spans="1:8" ht="51">
      <c r="A132" s="63">
        <v>124</v>
      </c>
      <c r="B132" s="46" t="s">
        <v>4</v>
      </c>
      <c r="C132" s="46" t="s">
        <v>293</v>
      </c>
      <c r="D132" s="46" t="s">
        <v>307</v>
      </c>
      <c r="E132" s="46" t="s">
        <v>2</v>
      </c>
      <c r="F132" s="47" t="s">
        <v>531</v>
      </c>
      <c r="G132" s="48">
        <v>50000</v>
      </c>
      <c r="H132" s="48">
        <v>50000</v>
      </c>
    </row>
    <row r="133" spans="1:8" ht="51">
      <c r="A133" s="63">
        <v>125</v>
      </c>
      <c r="B133" s="46" t="s">
        <v>4</v>
      </c>
      <c r="C133" s="46" t="s">
        <v>293</v>
      </c>
      <c r="D133" s="46" t="s">
        <v>309</v>
      </c>
      <c r="E133" s="46" t="s">
        <v>0</v>
      </c>
      <c r="F133" s="47" t="s">
        <v>600</v>
      </c>
      <c r="G133" s="48">
        <v>385000</v>
      </c>
      <c r="H133" s="48">
        <v>500000</v>
      </c>
    </row>
    <row r="134" spans="1:8" ht="51">
      <c r="A134" s="63">
        <v>126</v>
      </c>
      <c r="B134" s="46" t="s">
        <v>4</v>
      </c>
      <c r="C134" s="46" t="s">
        <v>293</v>
      </c>
      <c r="D134" s="46" t="s">
        <v>311</v>
      </c>
      <c r="E134" s="46" t="s">
        <v>0</v>
      </c>
      <c r="F134" s="47" t="s">
        <v>601</v>
      </c>
      <c r="G134" s="48">
        <v>385000</v>
      </c>
      <c r="H134" s="48">
        <v>500000</v>
      </c>
    </row>
    <row r="135" spans="1:8" ht="51">
      <c r="A135" s="63">
        <v>127</v>
      </c>
      <c r="B135" s="46" t="s">
        <v>4</v>
      </c>
      <c r="C135" s="46" t="s">
        <v>293</v>
      </c>
      <c r="D135" s="46" t="s">
        <v>311</v>
      </c>
      <c r="E135" s="46" t="s">
        <v>2</v>
      </c>
      <c r="F135" s="47" t="s">
        <v>531</v>
      </c>
      <c r="G135" s="48">
        <v>385000</v>
      </c>
      <c r="H135" s="48">
        <v>500000</v>
      </c>
    </row>
    <row r="136" spans="1:8" ht="38.25">
      <c r="A136" s="63">
        <v>128</v>
      </c>
      <c r="B136" s="46" t="s">
        <v>4</v>
      </c>
      <c r="C136" s="46" t="s">
        <v>313</v>
      </c>
      <c r="D136" s="46" t="s">
        <v>155</v>
      </c>
      <c r="E136" s="46" t="s">
        <v>0</v>
      </c>
      <c r="F136" s="47" t="s">
        <v>602</v>
      </c>
      <c r="G136" s="48">
        <v>25702175.210000001</v>
      </c>
      <c r="H136" s="48">
        <v>24531778</v>
      </c>
    </row>
    <row r="137" spans="1:8">
      <c r="A137" s="63">
        <v>129</v>
      </c>
      <c r="B137" s="46" t="s">
        <v>4</v>
      </c>
      <c r="C137" s="46" t="s">
        <v>315</v>
      </c>
      <c r="D137" s="46" t="s">
        <v>155</v>
      </c>
      <c r="E137" s="46" t="s">
        <v>0</v>
      </c>
      <c r="F137" s="47" t="s">
        <v>603</v>
      </c>
      <c r="G137" s="48">
        <v>379609</v>
      </c>
      <c r="H137" s="48">
        <v>379609</v>
      </c>
    </row>
    <row r="138" spans="1:8" ht="25.5">
      <c r="A138" s="63">
        <v>130</v>
      </c>
      <c r="B138" s="46" t="s">
        <v>4</v>
      </c>
      <c r="C138" s="46" t="s">
        <v>315</v>
      </c>
      <c r="D138" s="46" t="s">
        <v>159</v>
      </c>
      <c r="E138" s="46" t="s">
        <v>0</v>
      </c>
      <c r="F138" s="47" t="s">
        <v>526</v>
      </c>
      <c r="G138" s="48">
        <v>379609</v>
      </c>
      <c r="H138" s="48">
        <v>379609</v>
      </c>
    </row>
    <row r="139" spans="1:8" ht="25.5">
      <c r="A139" s="63">
        <v>131</v>
      </c>
      <c r="B139" s="46" t="s">
        <v>4</v>
      </c>
      <c r="C139" s="46" t="s">
        <v>315</v>
      </c>
      <c r="D139" s="46" t="s">
        <v>317</v>
      </c>
      <c r="E139" s="46" t="s">
        <v>0</v>
      </c>
      <c r="F139" s="47" t="s">
        <v>604</v>
      </c>
      <c r="G139" s="48">
        <v>379609</v>
      </c>
      <c r="H139" s="48">
        <v>379609</v>
      </c>
    </row>
    <row r="140" spans="1:8" ht="51">
      <c r="A140" s="63">
        <v>132</v>
      </c>
      <c r="B140" s="46" t="s">
        <v>4</v>
      </c>
      <c r="C140" s="46" t="s">
        <v>315</v>
      </c>
      <c r="D140" s="46" t="s">
        <v>317</v>
      </c>
      <c r="E140" s="46" t="s">
        <v>2</v>
      </c>
      <c r="F140" s="47" t="s">
        <v>531</v>
      </c>
      <c r="G140" s="48">
        <v>379609</v>
      </c>
      <c r="H140" s="48">
        <v>379609</v>
      </c>
    </row>
    <row r="141" spans="1:8">
      <c r="A141" s="63">
        <v>133</v>
      </c>
      <c r="B141" s="46" t="s">
        <v>4</v>
      </c>
      <c r="C141" s="46" t="s">
        <v>319</v>
      </c>
      <c r="D141" s="46" t="s">
        <v>155</v>
      </c>
      <c r="E141" s="46" t="s">
        <v>0</v>
      </c>
      <c r="F141" s="47" t="s">
        <v>605</v>
      </c>
      <c r="G141" s="48">
        <v>6790695.21</v>
      </c>
      <c r="H141" s="48">
        <v>0</v>
      </c>
    </row>
    <row r="142" spans="1:8" ht="76.5">
      <c r="A142" s="63">
        <v>134</v>
      </c>
      <c r="B142" s="46" t="s">
        <v>4</v>
      </c>
      <c r="C142" s="46" t="s">
        <v>319</v>
      </c>
      <c r="D142" s="46" t="s">
        <v>191</v>
      </c>
      <c r="E142" s="46" t="s">
        <v>0</v>
      </c>
      <c r="F142" s="47" t="s">
        <v>540</v>
      </c>
      <c r="G142" s="48">
        <v>6790695.21</v>
      </c>
      <c r="H142" s="48">
        <v>0</v>
      </c>
    </row>
    <row r="143" spans="1:8" ht="63.75">
      <c r="A143" s="63">
        <v>135</v>
      </c>
      <c r="B143" s="46" t="s">
        <v>4</v>
      </c>
      <c r="C143" s="46" t="s">
        <v>319</v>
      </c>
      <c r="D143" s="46" t="s">
        <v>940</v>
      </c>
      <c r="E143" s="46" t="s">
        <v>0</v>
      </c>
      <c r="F143" s="47" t="s">
        <v>963</v>
      </c>
      <c r="G143" s="48">
        <v>4573419.21</v>
      </c>
      <c r="H143" s="48">
        <v>0</v>
      </c>
    </row>
    <row r="144" spans="1:8" ht="51">
      <c r="A144" s="63">
        <v>136</v>
      </c>
      <c r="B144" s="46" t="s">
        <v>4</v>
      </c>
      <c r="C144" s="46" t="s">
        <v>319</v>
      </c>
      <c r="D144" s="46" t="s">
        <v>944</v>
      </c>
      <c r="E144" s="46" t="s">
        <v>0</v>
      </c>
      <c r="F144" s="47" t="s">
        <v>965</v>
      </c>
      <c r="G144" s="48">
        <v>4573419.21</v>
      </c>
      <c r="H144" s="48">
        <v>0</v>
      </c>
    </row>
    <row r="145" spans="1:8" ht="51">
      <c r="A145" s="63">
        <v>137</v>
      </c>
      <c r="B145" s="46" t="s">
        <v>4</v>
      </c>
      <c r="C145" s="46" t="s">
        <v>319</v>
      </c>
      <c r="D145" s="46" t="s">
        <v>944</v>
      </c>
      <c r="E145" s="46" t="s">
        <v>2</v>
      </c>
      <c r="F145" s="47" t="s">
        <v>531</v>
      </c>
      <c r="G145" s="48">
        <v>4573419.21</v>
      </c>
      <c r="H145" s="48">
        <v>0</v>
      </c>
    </row>
    <row r="146" spans="1:8" ht="63.75">
      <c r="A146" s="63">
        <v>138</v>
      </c>
      <c r="B146" s="46" t="s">
        <v>4</v>
      </c>
      <c r="C146" s="46" t="s">
        <v>319</v>
      </c>
      <c r="D146" s="46" t="s">
        <v>321</v>
      </c>
      <c r="E146" s="46" t="s">
        <v>0</v>
      </c>
      <c r="F146" s="47" t="s">
        <v>606</v>
      </c>
      <c r="G146" s="48">
        <v>2217276</v>
      </c>
      <c r="H146" s="48">
        <v>0</v>
      </c>
    </row>
    <row r="147" spans="1:8" ht="51">
      <c r="A147" s="63">
        <v>139</v>
      </c>
      <c r="B147" s="46" t="s">
        <v>4</v>
      </c>
      <c r="C147" s="46" t="s">
        <v>319</v>
      </c>
      <c r="D147" s="46" t="s">
        <v>324</v>
      </c>
      <c r="E147" s="46" t="s">
        <v>0</v>
      </c>
      <c r="F147" s="47" t="s">
        <v>607</v>
      </c>
      <c r="G147" s="48">
        <v>2217276</v>
      </c>
      <c r="H147" s="48">
        <v>0</v>
      </c>
    </row>
    <row r="148" spans="1:8">
      <c r="A148" s="63">
        <v>140</v>
      </c>
      <c r="B148" s="46" t="s">
        <v>4</v>
      </c>
      <c r="C148" s="46" t="s">
        <v>319</v>
      </c>
      <c r="D148" s="46" t="s">
        <v>324</v>
      </c>
      <c r="E148" s="46" t="s">
        <v>288</v>
      </c>
      <c r="F148" s="47" t="s">
        <v>590</v>
      </c>
      <c r="G148" s="48">
        <v>2217276</v>
      </c>
      <c r="H148" s="48">
        <v>0</v>
      </c>
    </row>
    <row r="149" spans="1:8">
      <c r="A149" s="63">
        <v>141</v>
      </c>
      <c r="B149" s="46" t="s">
        <v>4</v>
      </c>
      <c r="C149" s="46" t="s">
        <v>330</v>
      </c>
      <c r="D149" s="46" t="s">
        <v>155</v>
      </c>
      <c r="E149" s="46" t="s">
        <v>0</v>
      </c>
      <c r="F149" s="47" t="s">
        <v>610</v>
      </c>
      <c r="G149" s="48">
        <v>12490000</v>
      </c>
      <c r="H149" s="48">
        <v>17182169</v>
      </c>
    </row>
    <row r="150" spans="1:8" ht="76.5">
      <c r="A150" s="63">
        <v>142</v>
      </c>
      <c r="B150" s="46" t="s">
        <v>4</v>
      </c>
      <c r="C150" s="46" t="s">
        <v>330</v>
      </c>
      <c r="D150" s="46" t="s">
        <v>191</v>
      </c>
      <c r="E150" s="46" t="s">
        <v>0</v>
      </c>
      <c r="F150" s="47" t="s">
        <v>540</v>
      </c>
      <c r="G150" s="48">
        <v>1500000</v>
      </c>
      <c r="H150" s="48">
        <v>0</v>
      </c>
    </row>
    <row r="151" spans="1:8" ht="63.75" customHeight="1">
      <c r="A151" s="63">
        <v>143</v>
      </c>
      <c r="B151" s="46" t="s">
        <v>4</v>
      </c>
      <c r="C151" s="46" t="s">
        <v>330</v>
      </c>
      <c r="D151" s="46" t="s">
        <v>332</v>
      </c>
      <c r="E151" s="46" t="s">
        <v>0</v>
      </c>
      <c r="F151" s="47" t="s">
        <v>611</v>
      </c>
      <c r="G151" s="48">
        <v>1500000</v>
      </c>
      <c r="H151" s="48">
        <v>0</v>
      </c>
    </row>
    <row r="152" spans="1:8" ht="25.5">
      <c r="A152" s="63">
        <v>144</v>
      </c>
      <c r="B152" s="46" t="s">
        <v>4</v>
      </c>
      <c r="C152" s="46" t="s">
        <v>330</v>
      </c>
      <c r="D152" s="46" t="s">
        <v>334</v>
      </c>
      <c r="E152" s="46" t="s">
        <v>0</v>
      </c>
      <c r="F152" s="47" t="s">
        <v>612</v>
      </c>
      <c r="G152" s="48">
        <v>1500000</v>
      </c>
      <c r="H152" s="48">
        <v>0</v>
      </c>
    </row>
    <row r="153" spans="1:8" ht="51">
      <c r="A153" s="63">
        <v>145</v>
      </c>
      <c r="B153" s="46" t="s">
        <v>4</v>
      </c>
      <c r="C153" s="46" t="s">
        <v>330</v>
      </c>
      <c r="D153" s="46" t="s">
        <v>334</v>
      </c>
      <c r="E153" s="46" t="s">
        <v>2</v>
      </c>
      <c r="F153" s="47" t="s">
        <v>531</v>
      </c>
      <c r="G153" s="48">
        <v>1500000</v>
      </c>
      <c r="H153" s="48">
        <v>0</v>
      </c>
    </row>
    <row r="154" spans="1:8" ht="76.5">
      <c r="A154" s="63">
        <v>146</v>
      </c>
      <c r="B154" s="46" t="s">
        <v>4</v>
      </c>
      <c r="C154" s="46" t="s">
        <v>330</v>
      </c>
      <c r="D154" s="46" t="s">
        <v>278</v>
      </c>
      <c r="E154" s="46" t="s">
        <v>0</v>
      </c>
      <c r="F154" s="47" t="s">
        <v>585</v>
      </c>
      <c r="G154" s="48">
        <v>6090000</v>
      </c>
      <c r="H154" s="48">
        <v>12267269</v>
      </c>
    </row>
    <row r="155" spans="1:8" ht="63.75">
      <c r="A155" s="63">
        <v>147</v>
      </c>
      <c r="B155" s="46" t="s">
        <v>4</v>
      </c>
      <c r="C155" s="46" t="s">
        <v>330</v>
      </c>
      <c r="D155" s="46" t="s">
        <v>336</v>
      </c>
      <c r="E155" s="46" t="s">
        <v>0</v>
      </c>
      <c r="F155" s="47" t="s">
        <v>613</v>
      </c>
      <c r="G155" s="48">
        <v>6090000</v>
      </c>
      <c r="H155" s="48">
        <v>12267269</v>
      </c>
    </row>
    <row r="156" spans="1:8" ht="38.25">
      <c r="A156" s="63">
        <v>148</v>
      </c>
      <c r="B156" s="46" t="s">
        <v>4</v>
      </c>
      <c r="C156" s="46" t="s">
        <v>330</v>
      </c>
      <c r="D156" s="46" t="s">
        <v>338</v>
      </c>
      <c r="E156" s="46" t="s">
        <v>0</v>
      </c>
      <c r="F156" s="47" t="s">
        <v>966</v>
      </c>
      <c r="G156" s="48">
        <v>6090000</v>
      </c>
      <c r="H156" s="48">
        <v>12267269</v>
      </c>
    </row>
    <row r="157" spans="1:8" ht="51">
      <c r="A157" s="63">
        <v>149</v>
      </c>
      <c r="B157" s="46" t="s">
        <v>4</v>
      </c>
      <c r="C157" s="46" t="s">
        <v>330</v>
      </c>
      <c r="D157" s="46" t="s">
        <v>338</v>
      </c>
      <c r="E157" s="46" t="s">
        <v>2</v>
      </c>
      <c r="F157" s="47" t="s">
        <v>531</v>
      </c>
      <c r="G157" s="48">
        <v>1280000</v>
      </c>
      <c r="H157" s="48">
        <v>6820700</v>
      </c>
    </row>
    <row r="158" spans="1:8" ht="25.5">
      <c r="A158" s="63">
        <v>150</v>
      </c>
      <c r="B158" s="46" t="s">
        <v>4</v>
      </c>
      <c r="C158" s="46" t="s">
        <v>330</v>
      </c>
      <c r="D158" s="46" t="s">
        <v>338</v>
      </c>
      <c r="E158" s="46" t="s">
        <v>284</v>
      </c>
      <c r="F158" s="47" t="s">
        <v>588</v>
      </c>
      <c r="G158" s="48">
        <v>4810000</v>
      </c>
      <c r="H158" s="48">
        <v>5446569</v>
      </c>
    </row>
    <row r="159" spans="1:8" ht="25.5">
      <c r="A159" s="63">
        <v>151</v>
      </c>
      <c r="B159" s="46" t="s">
        <v>4</v>
      </c>
      <c r="C159" s="46" t="s">
        <v>330</v>
      </c>
      <c r="D159" s="46" t="s">
        <v>159</v>
      </c>
      <c r="E159" s="46" t="s">
        <v>0</v>
      </c>
      <c r="F159" s="47" t="s">
        <v>526</v>
      </c>
      <c r="G159" s="48">
        <v>4900000</v>
      </c>
      <c r="H159" s="48">
        <v>4914900</v>
      </c>
    </row>
    <row r="160" spans="1:8">
      <c r="A160" s="63">
        <v>152</v>
      </c>
      <c r="B160" s="46" t="s">
        <v>4</v>
      </c>
      <c r="C160" s="46" t="s">
        <v>330</v>
      </c>
      <c r="D160" s="46" t="s">
        <v>352</v>
      </c>
      <c r="E160" s="46" t="s">
        <v>0</v>
      </c>
      <c r="F160" s="47" t="s">
        <v>620</v>
      </c>
      <c r="G160" s="48">
        <v>4900000</v>
      </c>
      <c r="H160" s="48">
        <v>4914900</v>
      </c>
    </row>
    <row r="161" spans="1:8" ht="51">
      <c r="A161" s="63">
        <v>153</v>
      </c>
      <c r="B161" s="46" t="s">
        <v>4</v>
      </c>
      <c r="C161" s="46" t="s">
        <v>330</v>
      </c>
      <c r="D161" s="46" t="s">
        <v>352</v>
      </c>
      <c r="E161" s="46" t="s">
        <v>2</v>
      </c>
      <c r="F161" s="47" t="s">
        <v>531</v>
      </c>
      <c r="G161" s="48">
        <v>4900000</v>
      </c>
      <c r="H161" s="48">
        <v>4914900</v>
      </c>
    </row>
    <row r="162" spans="1:8" ht="38.25">
      <c r="A162" s="63">
        <v>154</v>
      </c>
      <c r="B162" s="46" t="s">
        <v>4</v>
      </c>
      <c r="C162" s="46" t="s">
        <v>354</v>
      </c>
      <c r="D162" s="46" t="s">
        <v>155</v>
      </c>
      <c r="E162" s="46" t="s">
        <v>0</v>
      </c>
      <c r="F162" s="47" t="s">
        <v>621</v>
      </c>
      <c r="G162" s="48">
        <v>6041871</v>
      </c>
      <c r="H162" s="48">
        <v>6970000</v>
      </c>
    </row>
    <row r="163" spans="1:8" ht="25.5">
      <c r="A163" s="63">
        <v>155</v>
      </c>
      <c r="B163" s="46" t="s">
        <v>4</v>
      </c>
      <c r="C163" s="46" t="s">
        <v>354</v>
      </c>
      <c r="D163" s="46" t="s">
        <v>159</v>
      </c>
      <c r="E163" s="46" t="s">
        <v>0</v>
      </c>
      <c r="F163" s="47" t="s">
        <v>526</v>
      </c>
      <c r="G163" s="48">
        <v>6041871</v>
      </c>
      <c r="H163" s="48">
        <v>6970000</v>
      </c>
    </row>
    <row r="164" spans="1:8" ht="140.25">
      <c r="A164" s="63">
        <v>156</v>
      </c>
      <c r="B164" s="46" t="s">
        <v>4</v>
      </c>
      <c r="C164" s="46" t="s">
        <v>354</v>
      </c>
      <c r="D164" s="46" t="s">
        <v>360</v>
      </c>
      <c r="E164" s="46" t="s">
        <v>0</v>
      </c>
      <c r="F164" s="47" t="s">
        <v>624</v>
      </c>
      <c r="G164" s="48">
        <v>35000</v>
      </c>
      <c r="H164" s="48">
        <v>35000</v>
      </c>
    </row>
    <row r="165" spans="1:8" ht="89.25">
      <c r="A165" s="63">
        <v>157</v>
      </c>
      <c r="B165" s="46" t="s">
        <v>4</v>
      </c>
      <c r="C165" s="46" t="s">
        <v>354</v>
      </c>
      <c r="D165" s="46" t="s">
        <v>360</v>
      </c>
      <c r="E165" s="46" t="s">
        <v>274</v>
      </c>
      <c r="F165" s="47" t="s">
        <v>583</v>
      </c>
      <c r="G165" s="48">
        <v>35000</v>
      </c>
      <c r="H165" s="48">
        <v>35000</v>
      </c>
    </row>
    <row r="166" spans="1:8" ht="38.25">
      <c r="A166" s="63">
        <v>158</v>
      </c>
      <c r="B166" s="46" t="s">
        <v>4</v>
      </c>
      <c r="C166" s="46" t="s">
        <v>354</v>
      </c>
      <c r="D166" s="46" t="s">
        <v>211</v>
      </c>
      <c r="E166" s="46" t="s">
        <v>0</v>
      </c>
      <c r="F166" s="47" t="s">
        <v>550</v>
      </c>
      <c r="G166" s="48">
        <v>6006871</v>
      </c>
      <c r="H166" s="48">
        <v>6935000</v>
      </c>
    </row>
    <row r="167" spans="1:8" ht="38.25">
      <c r="A167" s="63">
        <v>159</v>
      </c>
      <c r="B167" s="46" t="s">
        <v>4</v>
      </c>
      <c r="C167" s="46" t="s">
        <v>354</v>
      </c>
      <c r="D167" s="46" t="s">
        <v>211</v>
      </c>
      <c r="E167" s="46" t="s">
        <v>3</v>
      </c>
      <c r="F167" s="47" t="s">
        <v>551</v>
      </c>
      <c r="G167" s="48">
        <v>5411871</v>
      </c>
      <c r="H167" s="48">
        <v>6000000</v>
      </c>
    </row>
    <row r="168" spans="1:8" ht="51">
      <c r="A168" s="63">
        <v>160</v>
      </c>
      <c r="B168" s="46" t="s">
        <v>4</v>
      </c>
      <c r="C168" s="46" t="s">
        <v>354</v>
      </c>
      <c r="D168" s="46" t="s">
        <v>211</v>
      </c>
      <c r="E168" s="46" t="s">
        <v>2</v>
      </c>
      <c r="F168" s="47" t="s">
        <v>531</v>
      </c>
      <c r="G168" s="48">
        <v>560000</v>
      </c>
      <c r="H168" s="48">
        <v>900000</v>
      </c>
    </row>
    <row r="169" spans="1:8" ht="25.5">
      <c r="A169" s="63">
        <v>161</v>
      </c>
      <c r="B169" s="46" t="s">
        <v>4</v>
      </c>
      <c r="C169" s="46" t="s">
        <v>354</v>
      </c>
      <c r="D169" s="46" t="s">
        <v>211</v>
      </c>
      <c r="E169" s="46" t="s">
        <v>169</v>
      </c>
      <c r="F169" s="47" t="s">
        <v>533</v>
      </c>
      <c r="G169" s="48">
        <v>35000</v>
      </c>
      <c r="H169" s="48">
        <v>35000</v>
      </c>
    </row>
    <row r="170" spans="1:8" ht="25.5">
      <c r="A170" s="63">
        <v>162</v>
      </c>
      <c r="B170" s="46" t="s">
        <v>4</v>
      </c>
      <c r="C170" s="46" t="s">
        <v>362</v>
      </c>
      <c r="D170" s="46" t="s">
        <v>155</v>
      </c>
      <c r="E170" s="46" t="s">
        <v>0</v>
      </c>
      <c r="F170" s="47" t="s">
        <v>625</v>
      </c>
      <c r="G170" s="48">
        <v>200000</v>
      </c>
      <c r="H170" s="48">
        <v>200000</v>
      </c>
    </row>
    <row r="171" spans="1:8" ht="38.25">
      <c r="A171" s="63">
        <v>163</v>
      </c>
      <c r="B171" s="46" t="s">
        <v>4</v>
      </c>
      <c r="C171" s="46" t="s">
        <v>364</v>
      </c>
      <c r="D171" s="46" t="s">
        <v>155</v>
      </c>
      <c r="E171" s="46" t="s">
        <v>0</v>
      </c>
      <c r="F171" s="47" t="s">
        <v>626</v>
      </c>
      <c r="G171" s="48">
        <v>200000</v>
      </c>
      <c r="H171" s="48">
        <v>200000</v>
      </c>
    </row>
    <row r="172" spans="1:8" ht="76.5">
      <c r="A172" s="63">
        <v>164</v>
      </c>
      <c r="B172" s="46" t="s">
        <v>4</v>
      </c>
      <c r="C172" s="46" t="s">
        <v>364</v>
      </c>
      <c r="D172" s="46" t="s">
        <v>191</v>
      </c>
      <c r="E172" s="46" t="s">
        <v>0</v>
      </c>
      <c r="F172" s="47" t="s">
        <v>540</v>
      </c>
      <c r="G172" s="48">
        <v>200000</v>
      </c>
      <c r="H172" s="48">
        <v>200000</v>
      </c>
    </row>
    <row r="173" spans="1:8" ht="51">
      <c r="A173" s="63">
        <v>165</v>
      </c>
      <c r="B173" s="46" t="s">
        <v>4</v>
      </c>
      <c r="C173" s="46" t="s">
        <v>364</v>
      </c>
      <c r="D173" s="46" t="s">
        <v>366</v>
      </c>
      <c r="E173" s="46" t="s">
        <v>0</v>
      </c>
      <c r="F173" s="47" t="s">
        <v>627</v>
      </c>
      <c r="G173" s="48">
        <v>200000</v>
      </c>
      <c r="H173" s="48">
        <v>200000</v>
      </c>
    </row>
    <row r="174" spans="1:8" ht="51">
      <c r="A174" s="63">
        <v>166</v>
      </c>
      <c r="B174" s="46" t="s">
        <v>4</v>
      </c>
      <c r="C174" s="46" t="s">
        <v>364</v>
      </c>
      <c r="D174" s="46" t="s">
        <v>367</v>
      </c>
      <c r="E174" s="46" t="s">
        <v>0</v>
      </c>
      <c r="F174" s="47" t="s">
        <v>628</v>
      </c>
      <c r="G174" s="48">
        <v>200000</v>
      </c>
      <c r="H174" s="48">
        <v>200000</v>
      </c>
    </row>
    <row r="175" spans="1:8" ht="51">
      <c r="A175" s="63">
        <v>167</v>
      </c>
      <c r="B175" s="46" t="s">
        <v>4</v>
      </c>
      <c r="C175" s="46" t="s">
        <v>364</v>
      </c>
      <c r="D175" s="46" t="s">
        <v>367</v>
      </c>
      <c r="E175" s="46" t="s">
        <v>2</v>
      </c>
      <c r="F175" s="47" t="s">
        <v>531</v>
      </c>
      <c r="G175" s="48">
        <v>200000</v>
      </c>
      <c r="H175" s="48">
        <v>200000</v>
      </c>
    </row>
    <row r="176" spans="1:8">
      <c r="A176" s="63">
        <v>168</v>
      </c>
      <c r="B176" s="46" t="s">
        <v>4</v>
      </c>
      <c r="C176" s="46" t="s">
        <v>369</v>
      </c>
      <c r="D176" s="46" t="s">
        <v>155</v>
      </c>
      <c r="E176" s="46" t="s">
        <v>0</v>
      </c>
      <c r="F176" s="47" t="s">
        <v>629</v>
      </c>
      <c r="G176" s="48">
        <v>292890231</v>
      </c>
      <c r="H176" s="48">
        <v>305502881</v>
      </c>
    </row>
    <row r="177" spans="1:8">
      <c r="A177" s="63">
        <v>169</v>
      </c>
      <c r="B177" s="46" t="s">
        <v>4</v>
      </c>
      <c r="C177" s="46" t="s">
        <v>371</v>
      </c>
      <c r="D177" s="46" t="s">
        <v>155</v>
      </c>
      <c r="E177" s="46" t="s">
        <v>0</v>
      </c>
      <c r="F177" s="47" t="s">
        <v>630</v>
      </c>
      <c r="G177" s="48">
        <v>113286550</v>
      </c>
      <c r="H177" s="48">
        <v>114800000</v>
      </c>
    </row>
    <row r="178" spans="1:8" ht="51">
      <c r="A178" s="63">
        <v>170</v>
      </c>
      <c r="B178" s="46" t="s">
        <v>4</v>
      </c>
      <c r="C178" s="46" t="s">
        <v>371</v>
      </c>
      <c r="D178" s="46" t="s">
        <v>373</v>
      </c>
      <c r="E178" s="46" t="s">
        <v>0</v>
      </c>
      <c r="F178" s="47" t="s">
        <v>631</v>
      </c>
      <c r="G178" s="48">
        <v>113286550</v>
      </c>
      <c r="H178" s="48">
        <v>114800000</v>
      </c>
    </row>
    <row r="179" spans="1:8" ht="51">
      <c r="A179" s="63">
        <v>171</v>
      </c>
      <c r="B179" s="46" t="s">
        <v>4</v>
      </c>
      <c r="C179" s="46" t="s">
        <v>371</v>
      </c>
      <c r="D179" s="46" t="s">
        <v>375</v>
      </c>
      <c r="E179" s="46" t="s">
        <v>0</v>
      </c>
      <c r="F179" s="47" t="s">
        <v>632</v>
      </c>
      <c r="G179" s="48">
        <v>113286550</v>
      </c>
      <c r="H179" s="48">
        <v>114800000</v>
      </c>
    </row>
    <row r="180" spans="1:8" ht="140.25">
      <c r="A180" s="63">
        <v>172</v>
      </c>
      <c r="B180" s="46" t="s">
        <v>4</v>
      </c>
      <c r="C180" s="46" t="s">
        <v>371</v>
      </c>
      <c r="D180" s="46" t="s">
        <v>377</v>
      </c>
      <c r="E180" s="46" t="s">
        <v>0</v>
      </c>
      <c r="F180" s="47" t="s">
        <v>633</v>
      </c>
      <c r="G180" s="48">
        <v>71209000</v>
      </c>
      <c r="H180" s="48">
        <v>72654000</v>
      </c>
    </row>
    <row r="181" spans="1:8" ht="25.5">
      <c r="A181" s="63">
        <v>173</v>
      </c>
      <c r="B181" s="46" t="s">
        <v>4</v>
      </c>
      <c r="C181" s="46" t="s">
        <v>371</v>
      </c>
      <c r="D181" s="46" t="s">
        <v>377</v>
      </c>
      <c r="E181" s="46" t="s">
        <v>284</v>
      </c>
      <c r="F181" s="47" t="s">
        <v>588</v>
      </c>
      <c r="G181" s="48">
        <v>71209000</v>
      </c>
      <c r="H181" s="48">
        <v>72654000</v>
      </c>
    </row>
    <row r="182" spans="1:8" ht="140.25">
      <c r="A182" s="63">
        <v>174</v>
      </c>
      <c r="B182" s="46" t="s">
        <v>4</v>
      </c>
      <c r="C182" s="46" t="s">
        <v>371</v>
      </c>
      <c r="D182" s="46" t="s">
        <v>379</v>
      </c>
      <c r="E182" s="46" t="s">
        <v>0</v>
      </c>
      <c r="F182" s="47" t="s">
        <v>634</v>
      </c>
      <c r="G182" s="48">
        <v>813000</v>
      </c>
      <c r="H182" s="48">
        <v>846000</v>
      </c>
    </row>
    <row r="183" spans="1:8" ht="25.5">
      <c r="A183" s="63">
        <v>175</v>
      </c>
      <c r="B183" s="46" t="s">
        <v>4</v>
      </c>
      <c r="C183" s="46" t="s">
        <v>371</v>
      </c>
      <c r="D183" s="46" t="s">
        <v>379</v>
      </c>
      <c r="E183" s="46" t="s">
        <v>284</v>
      </c>
      <c r="F183" s="47" t="s">
        <v>588</v>
      </c>
      <c r="G183" s="48">
        <v>813000</v>
      </c>
      <c r="H183" s="48">
        <v>846000</v>
      </c>
    </row>
    <row r="184" spans="1:8" ht="89.25">
      <c r="A184" s="63">
        <v>176</v>
      </c>
      <c r="B184" s="46" t="s">
        <v>4</v>
      </c>
      <c r="C184" s="46" t="s">
        <v>371</v>
      </c>
      <c r="D184" s="46" t="s">
        <v>381</v>
      </c>
      <c r="E184" s="46" t="s">
        <v>0</v>
      </c>
      <c r="F184" s="47" t="s">
        <v>635</v>
      </c>
      <c r="G184" s="48">
        <v>41264550</v>
      </c>
      <c r="H184" s="48">
        <v>41300000</v>
      </c>
    </row>
    <row r="185" spans="1:8" ht="25.5">
      <c r="A185" s="63">
        <v>177</v>
      </c>
      <c r="B185" s="46" t="s">
        <v>4</v>
      </c>
      <c r="C185" s="46" t="s">
        <v>371</v>
      </c>
      <c r="D185" s="46" t="s">
        <v>381</v>
      </c>
      <c r="E185" s="46" t="s">
        <v>284</v>
      </c>
      <c r="F185" s="47" t="s">
        <v>588</v>
      </c>
      <c r="G185" s="48">
        <v>41264550</v>
      </c>
      <c r="H185" s="48">
        <v>41300000</v>
      </c>
    </row>
    <row r="186" spans="1:8">
      <c r="A186" s="63">
        <v>178</v>
      </c>
      <c r="B186" s="46" t="s">
        <v>4</v>
      </c>
      <c r="C186" s="46" t="s">
        <v>387</v>
      </c>
      <c r="D186" s="46" t="s">
        <v>155</v>
      </c>
      <c r="E186" s="46" t="s">
        <v>0</v>
      </c>
      <c r="F186" s="47" t="s">
        <v>638</v>
      </c>
      <c r="G186" s="48">
        <v>115157800</v>
      </c>
      <c r="H186" s="48">
        <v>119689800</v>
      </c>
    </row>
    <row r="187" spans="1:8" ht="51">
      <c r="A187" s="63">
        <v>179</v>
      </c>
      <c r="B187" s="46" t="s">
        <v>4</v>
      </c>
      <c r="C187" s="46" t="s">
        <v>387</v>
      </c>
      <c r="D187" s="46" t="s">
        <v>373</v>
      </c>
      <c r="E187" s="46" t="s">
        <v>0</v>
      </c>
      <c r="F187" s="47" t="s">
        <v>631</v>
      </c>
      <c r="G187" s="48">
        <v>115157800</v>
      </c>
      <c r="H187" s="48">
        <v>119689800</v>
      </c>
    </row>
    <row r="188" spans="1:8" ht="51">
      <c r="A188" s="63">
        <v>180</v>
      </c>
      <c r="B188" s="46" t="s">
        <v>4</v>
      </c>
      <c r="C188" s="46" t="s">
        <v>387</v>
      </c>
      <c r="D188" s="46" t="s">
        <v>389</v>
      </c>
      <c r="E188" s="46" t="s">
        <v>0</v>
      </c>
      <c r="F188" s="47" t="s">
        <v>639</v>
      </c>
      <c r="G188" s="48">
        <v>115157800</v>
      </c>
      <c r="H188" s="48">
        <v>119689800</v>
      </c>
    </row>
    <row r="189" spans="1:8" ht="242.25">
      <c r="A189" s="63">
        <v>181</v>
      </c>
      <c r="B189" s="46" t="s">
        <v>4</v>
      </c>
      <c r="C189" s="46" t="s">
        <v>387</v>
      </c>
      <c r="D189" s="46" t="s">
        <v>391</v>
      </c>
      <c r="E189" s="46" t="s">
        <v>0</v>
      </c>
      <c r="F189" s="47" t="s">
        <v>640</v>
      </c>
      <c r="G189" s="48">
        <v>69670000</v>
      </c>
      <c r="H189" s="48">
        <v>70824000</v>
      </c>
    </row>
    <row r="190" spans="1:8" ht="25.5">
      <c r="A190" s="63">
        <v>182</v>
      </c>
      <c r="B190" s="46" t="s">
        <v>4</v>
      </c>
      <c r="C190" s="46" t="s">
        <v>387</v>
      </c>
      <c r="D190" s="46" t="s">
        <v>391</v>
      </c>
      <c r="E190" s="46" t="s">
        <v>284</v>
      </c>
      <c r="F190" s="47" t="s">
        <v>588</v>
      </c>
      <c r="G190" s="48">
        <v>69670000</v>
      </c>
      <c r="H190" s="48">
        <v>70824000</v>
      </c>
    </row>
    <row r="191" spans="1:8" ht="242.25">
      <c r="A191" s="63">
        <v>183</v>
      </c>
      <c r="B191" s="46" t="s">
        <v>4</v>
      </c>
      <c r="C191" s="46" t="s">
        <v>387</v>
      </c>
      <c r="D191" s="46" t="s">
        <v>393</v>
      </c>
      <c r="E191" s="46" t="s">
        <v>0</v>
      </c>
      <c r="F191" s="47" t="s">
        <v>641</v>
      </c>
      <c r="G191" s="48">
        <v>4305000</v>
      </c>
      <c r="H191" s="48">
        <v>4477000</v>
      </c>
    </row>
    <row r="192" spans="1:8" ht="25.5">
      <c r="A192" s="63">
        <v>184</v>
      </c>
      <c r="B192" s="46" t="s">
        <v>4</v>
      </c>
      <c r="C192" s="46" t="s">
        <v>387</v>
      </c>
      <c r="D192" s="46" t="s">
        <v>393</v>
      </c>
      <c r="E192" s="46" t="s">
        <v>284</v>
      </c>
      <c r="F192" s="47" t="s">
        <v>588</v>
      </c>
      <c r="G192" s="48">
        <v>4305000</v>
      </c>
      <c r="H192" s="48">
        <v>4477000</v>
      </c>
    </row>
    <row r="193" spans="1:8" ht="63.75">
      <c r="A193" s="63">
        <v>185</v>
      </c>
      <c r="B193" s="46" t="s">
        <v>4</v>
      </c>
      <c r="C193" s="46" t="s">
        <v>387</v>
      </c>
      <c r="D193" s="46" t="s">
        <v>395</v>
      </c>
      <c r="E193" s="46" t="s">
        <v>0</v>
      </c>
      <c r="F193" s="47" t="s">
        <v>642</v>
      </c>
      <c r="G193" s="48">
        <v>9257000</v>
      </c>
      <c r="H193" s="48">
        <v>9625000</v>
      </c>
    </row>
    <row r="194" spans="1:8" ht="25.5">
      <c r="A194" s="63">
        <v>186</v>
      </c>
      <c r="B194" s="46" t="s">
        <v>4</v>
      </c>
      <c r="C194" s="46" t="s">
        <v>387</v>
      </c>
      <c r="D194" s="46" t="s">
        <v>395</v>
      </c>
      <c r="E194" s="46" t="s">
        <v>284</v>
      </c>
      <c r="F194" s="47" t="s">
        <v>588</v>
      </c>
      <c r="G194" s="48">
        <v>9257000</v>
      </c>
      <c r="H194" s="48">
        <v>9625000</v>
      </c>
    </row>
    <row r="195" spans="1:8" ht="76.5">
      <c r="A195" s="63">
        <v>187</v>
      </c>
      <c r="B195" s="46" t="s">
        <v>4</v>
      </c>
      <c r="C195" s="46" t="s">
        <v>387</v>
      </c>
      <c r="D195" s="46" t="s">
        <v>397</v>
      </c>
      <c r="E195" s="46" t="s">
        <v>0</v>
      </c>
      <c r="F195" s="47" t="s">
        <v>643</v>
      </c>
      <c r="G195" s="48">
        <v>440000</v>
      </c>
      <c r="H195" s="48">
        <v>440000</v>
      </c>
    </row>
    <row r="196" spans="1:8" ht="25.5">
      <c r="A196" s="63">
        <v>188</v>
      </c>
      <c r="B196" s="46" t="s">
        <v>4</v>
      </c>
      <c r="C196" s="46" t="s">
        <v>387</v>
      </c>
      <c r="D196" s="46" t="s">
        <v>397</v>
      </c>
      <c r="E196" s="46" t="s">
        <v>284</v>
      </c>
      <c r="F196" s="47" t="s">
        <v>588</v>
      </c>
      <c r="G196" s="48">
        <v>440000</v>
      </c>
      <c r="H196" s="48">
        <v>440000</v>
      </c>
    </row>
    <row r="197" spans="1:8" ht="89.25">
      <c r="A197" s="63">
        <v>189</v>
      </c>
      <c r="B197" s="46" t="s">
        <v>4</v>
      </c>
      <c r="C197" s="46" t="s">
        <v>387</v>
      </c>
      <c r="D197" s="46" t="s">
        <v>399</v>
      </c>
      <c r="E197" s="46" t="s">
        <v>0</v>
      </c>
      <c r="F197" s="47" t="s">
        <v>644</v>
      </c>
      <c r="G197" s="48">
        <v>19440000</v>
      </c>
      <c r="H197" s="48">
        <v>22100000</v>
      </c>
    </row>
    <row r="198" spans="1:8" ht="25.5">
      <c r="A198" s="63">
        <v>190</v>
      </c>
      <c r="B198" s="46" t="s">
        <v>4</v>
      </c>
      <c r="C198" s="46" t="s">
        <v>387</v>
      </c>
      <c r="D198" s="46" t="s">
        <v>399</v>
      </c>
      <c r="E198" s="46" t="s">
        <v>284</v>
      </c>
      <c r="F198" s="47" t="s">
        <v>588</v>
      </c>
      <c r="G198" s="48">
        <v>19440000</v>
      </c>
      <c r="H198" s="48">
        <v>22100000</v>
      </c>
    </row>
    <row r="199" spans="1:8" ht="76.5">
      <c r="A199" s="63">
        <v>191</v>
      </c>
      <c r="B199" s="46" t="s">
        <v>4</v>
      </c>
      <c r="C199" s="46" t="s">
        <v>387</v>
      </c>
      <c r="D199" s="46" t="s">
        <v>799</v>
      </c>
      <c r="E199" s="46" t="s">
        <v>0</v>
      </c>
      <c r="F199" s="47" t="s">
        <v>825</v>
      </c>
      <c r="G199" s="48">
        <v>5839000</v>
      </c>
      <c r="H199" s="48">
        <v>5839000</v>
      </c>
    </row>
    <row r="200" spans="1:8" ht="25.5">
      <c r="A200" s="63">
        <v>192</v>
      </c>
      <c r="B200" s="46" t="s">
        <v>4</v>
      </c>
      <c r="C200" s="46" t="s">
        <v>387</v>
      </c>
      <c r="D200" s="46" t="s">
        <v>799</v>
      </c>
      <c r="E200" s="46" t="s">
        <v>284</v>
      </c>
      <c r="F200" s="47" t="s">
        <v>588</v>
      </c>
      <c r="G200" s="48">
        <v>5839000</v>
      </c>
      <c r="H200" s="48">
        <v>5839000</v>
      </c>
    </row>
    <row r="201" spans="1:8" ht="76.5" customHeight="1">
      <c r="A201" s="63">
        <v>193</v>
      </c>
      <c r="B201" s="46" t="s">
        <v>4</v>
      </c>
      <c r="C201" s="46" t="s">
        <v>387</v>
      </c>
      <c r="D201" s="46" t="s">
        <v>801</v>
      </c>
      <c r="E201" s="46" t="s">
        <v>0</v>
      </c>
      <c r="F201" s="47" t="s">
        <v>826</v>
      </c>
      <c r="G201" s="48">
        <v>6206800</v>
      </c>
      <c r="H201" s="48">
        <v>6384800</v>
      </c>
    </row>
    <row r="202" spans="1:8" ht="25.5">
      <c r="A202" s="63">
        <v>194</v>
      </c>
      <c r="B202" s="46" t="s">
        <v>4</v>
      </c>
      <c r="C202" s="46" t="s">
        <v>387</v>
      </c>
      <c r="D202" s="46" t="s">
        <v>801</v>
      </c>
      <c r="E202" s="46" t="s">
        <v>284</v>
      </c>
      <c r="F202" s="47" t="s">
        <v>588</v>
      </c>
      <c r="G202" s="48">
        <v>6206800</v>
      </c>
      <c r="H202" s="48">
        <v>6384800</v>
      </c>
    </row>
    <row r="203" spans="1:8" ht="25.5">
      <c r="A203" s="63">
        <v>195</v>
      </c>
      <c r="B203" s="46" t="s">
        <v>4</v>
      </c>
      <c r="C203" s="46" t="s">
        <v>403</v>
      </c>
      <c r="D203" s="46" t="s">
        <v>155</v>
      </c>
      <c r="E203" s="46" t="s">
        <v>0</v>
      </c>
      <c r="F203" s="47" t="s">
        <v>646</v>
      </c>
      <c r="G203" s="48">
        <v>36740000</v>
      </c>
      <c r="H203" s="48">
        <v>40900000</v>
      </c>
    </row>
    <row r="204" spans="1:8" ht="51">
      <c r="A204" s="63">
        <v>196</v>
      </c>
      <c r="B204" s="46" t="s">
        <v>4</v>
      </c>
      <c r="C204" s="46" t="s">
        <v>403</v>
      </c>
      <c r="D204" s="46" t="s">
        <v>373</v>
      </c>
      <c r="E204" s="46" t="s">
        <v>0</v>
      </c>
      <c r="F204" s="47" t="s">
        <v>631</v>
      </c>
      <c r="G204" s="48">
        <v>36740000</v>
      </c>
      <c r="H204" s="48">
        <v>40900000</v>
      </c>
    </row>
    <row r="205" spans="1:8" ht="51">
      <c r="A205" s="63">
        <v>197</v>
      </c>
      <c r="B205" s="46" t="s">
        <v>4</v>
      </c>
      <c r="C205" s="46" t="s">
        <v>403</v>
      </c>
      <c r="D205" s="46" t="s">
        <v>405</v>
      </c>
      <c r="E205" s="46" t="s">
        <v>0</v>
      </c>
      <c r="F205" s="47" t="s">
        <v>647</v>
      </c>
      <c r="G205" s="48">
        <v>36740000</v>
      </c>
      <c r="H205" s="48">
        <v>40900000</v>
      </c>
    </row>
    <row r="206" spans="1:8" ht="76.5">
      <c r="A206" s="63">
        <v>198</v>
      </c>
      <c r="B206" s="46" t="s">
        <v>4</v>
      </c>
      <c r="C206" s="46" t="s">
        <v>403</v>
      </c>
      <c r="D206" s="46" t="s">
        <v>407</v>
      </c>
      <c r="E206" s="46" t="s">
        <v>0</v>
      </c>
      <c r="F206" s="47" t="s">
        <v>648</v>
      </c>
      <c r="G206" s="48">
        <v>36740000</v>
      </c>
      <c r="H206" s="48">
        <v>40900000</v>
      </c>
    </row>
    <row r="207" spans="1:8" ht="25.5">
      <c r="A207" s="63">
        <v>199</v>
      </c>
      <c r="B207" s="46" t="s">
        <v>4</v>
      </c>
      <c r="C207" s="46" t="s">
        <v>403</v>
      </c>
      <c r="D207" s="46" t="s">
        <v>407</v>
      </c>
      <c r="E207" s="46" t="s">
        <v>284</v>
      </c>
      <c r="F207" s="47" t="s">
        <v>588</v>
      </c>
      <c r="G207" s="48">
        <v>36740000</v>
      </c>
      <c r="H207" s="48">
        <v>40900000</v>
      </c>
    </row>
    <row r="208" spans="1:8">
      <c r="A208" s="63">
        <v>200</v>
      </c>
      <c r="B208" s="46" t="s">
        <v>4</v>
      </c>
      <c r="C208" s="46" t="s">
        <v>411</v>
      </c>
      <c r="D208" s="46" t="s">
        <v>155</v>
      </c>
      <c r="E208" s="46" t="s">
        <v>0</v>
      </c>
      <c r="F208" s="47" t="s">
        <v>650</v>
      </c>
      <c r="G208" s="48">
        <v>14828881</v>
      </c>
      <c r="H208" s="48">
        <v>15964281</v>
      </c>
    </row>
    <row r="209" spans="1:8" ht="51">
      <c r="A209" s="63">
        <v>201</v>
      </c>
      <c r="B209" s="46" t="s">
        <v>4</v>
      </c>
      <c r="C209" s="46" t="s">
        <v>411</v>
      </c>
      <c r="D209" s="46" t="s">
        <v>373</v>
      </c>
      <c r="E209" s="46" t="s">
        <v>0</v>
      </c>
      <c r="F209" s="47" t="s">
        <v>631</v>
      </c>
      <c r="G209" s="48">
        <v>14828881</v>
      </c>
      <c r="H209" s="48">
        <v>15964281</v>
      </c>
    </row>
    <row r="210" spans="1:8" ht="51">
      <c r="A210" s="63">
        <v>202</v>
      </c>
      <c r="B210" s="46" t="s">
        <v>4</v>
      </c>
      <c r="C210" s="46" t="s">
        <v>411</v>
      </c>
      <c r="D210" s="46" t="s">
        <v>389</v>
      </c>
      <c r="E210" s="46" t="s">
        <v>0</v>
      </c>
      <c r="F210" s="47" t="s">
        <v>639</v>
      </c>
      <c r="G210" s="48">
        <v>393200</v>
      </c>
      <c r="H210" s="48">
        <v>408900</v>
      </c>
    </row>
    <row r="211" spans="1:8" ht="165.75">
      <c r="A211" s="63">
        <v>203</v>
      </c>
      <c r="B211" s="46" t="s">
        <v>4</v>
      </c>
      <c r="C211" s="46" t="s">
        <v>411</v>
      </c>
      <c r="D211" s="46" t="s">
        <v>413</v>
      </c>
      <c r="E211" s="46" t="s">
        <v>0</v>
      </c>
      <c r="F211" s="47" t="s">
        <v>651</v>
      </c>
      <c r="G211" s="48">
        <v>393200</v>
      </c>
      <c r="H211" s="48">
        <v>408900</v>
      </c>
    </row>
    <row r="212" spans="1:8" ht="25.5">
      <c r="A212" s="63">
        <v>204</v>
      </c>
      <c r="B212" s="46" t="s">
        <v>4</v>
      </c>
      <c r="C212" s="46" t="s">
        <v>411</v>
      </c>
      <c r="D212" s="46" t="s">
        <v>413</v>
      </c>
      <c r="E212" s="46" t="s">
        <v>284</v>
      </c>
      <c r="F212" s="47" t="s">
        <v>588</v>
      </c>
      <c r="G212" s="48">
        <v>393200</v>
      </c>
      <c r="H212" s="48">
        <v>408900</v>
      </c>
    </row>
    <row r="213" spans="1:8" ht="51">
      <c r="A213" s="63">
        <v>205</v>
      </c>
      <c r="B213" s="46" t="s">
        <v>4</v>
      </c>
      <c r="C213" s="46" t="s">
        <v>411</v>
      </c>
      <c r="D213" s="46" t="s">
        <v>415</v>
      </c>
      <c r="E213" s="46" t="s">
        <v>0</v>
      </c>
      <c r="F213" s="47" t="s">
        <v>652</v>
      </c>
      <c r="G213" s="48">
        <v>6891400</v>
      </c>
      <c r="H213" s="48">
        <v>7231100</v>
      </c>
    </row>
    <row r="214" spans="1:8" ht="38.25">
      <c r="A214" s="63">
        <v>206</v>
      </c>
      <c r="B214" s="46" t="s">
        <v>4</v>
      </c>
      <c r="C214" s="46" t="s">
        <v>411</v>
      </c>
      <c r="D214" s="46" t="s">
        <v>417</v>
      </c>
      <c r="E214" s="46" t="s">
        <v>0</v>
      </c>
      <c r="F214" s="47" t="s">
        <v>653</v>
      </c>
      <c r="G214" s="48">
        <v>3491400</v>
      </c>
      <c r="H214" s="48">
        <v>3631100</v>
      </c>
    </row>
    <row r="215" spans="1:8" ht="25.5">
      <c r="A215" s="63">
        <v>207</v>
      </c>
      <c r="B215" s="46" t="s">
        <v>4</v>
      </c>
      <c r="C215" s="46" t="s">
        <v>411</v>
      </c>
      <c r="D215" s="46" t="s">
        <v>417</v>
      </c>
      <c r="E215" s="46" t="s">
        <v>284</v>
      </c>
      <c r="F215" s="47" t="s">
        <v>588</v>
      </c>
      <c r="G215" s="48">
        <v>3491400</v>
      </c>
      <c r="H215" s="48">
        <v>3631100</v>
      </c>
    </row>
    <row r="216" spans="1:8" ht="38.25">
      <c r="A216" s="63">
        <v>208</v>
      </c>
      <c r="B216" s="46" t="s">
        <v>4</v>
      </c>
      <c r="C216" s="46" t="s">
        <v>411</v>
      </c>
      <c r="D216" s="46" t="s">
        <v>419</v>
      </c>
      <c r="E216" s="46" t="s">
        <v>0</v>
      </c>
      <c r="F216" s="47" t="s">
        <v>653</v>
      </c>
      <c r="G216" s="48">
        <v>3400000</v>
      </c>
      <c r="H216" s="48">
        <v>3600000</v>
      </c>
    </row>
    <row r="217" spans="1:8" ht="25.5">
      <c r="A217" s="63">
        <v>209</v>
      </c>
      <c r="B217" s="46" t="s">
        <v>4</v>
      </c>
      <c r="C217" s="46" t="s">
        <v>411</v>
      </c>
      <c r="D217" s="46" t="s">
        <v>419</v>
      </c>
      <c r="E217" s="46" t="s">
        <v>284</v>
      </c>
      <c r="F217" s="47" t="s">
        <v>588</v>
      </c>
      <c r="G217" s="48">
        <v>3400000</v>
      </c>
      <c r="H217" s="48">
        <v>3600000</v>
      </c>
    </row>
    <row r="218" spans="1:8" ht="51">
      <c r="A218" s="63">
        <v>210</v>
      </c>
      <c r="B218" s="46" t="s">
        <v>4</v>
      </c>
      <c r="C218" s="46" t="s">
        <v>411</v>
      </c>
      <c r="D218" s="46" t="s">
        <v>420</v>
      </c>
      <c r="E218" s="46" t="s">
        <v>0</v>
      </c>
      <c r="F218" s="47" t="s">
        <v>654</v>
      </c>
      <c r="G218" s="48">
        <v>7544281</v>
      </c>
      <c r="H218" s="48">
        <v>8324281</v>
      </c>
    </row>
    <row r="219" spans="1:8" ht="63.75">
      <c r="A219" s="63">
        <v>211</v>
      </c>
      <c r="B219" s="46" t="s">
        <v>4</v>
      </c>
      <c r="C219" s="46" t="s">
        <v>411</v>
      </c>
      <c r="D219" s="46" t="s">
        <v>421</v>
      </c>
      <c r="E219" s="46" t="s">
        <v>0</v>
      </c>
      <c r="F219" s="47" t="s">
        <v>655</v>
      </c>
      <c r="G219" s="48">
        <v>6820000</v>
      </c>
      <c r="H219" s="48">
        <v>7600000</v>
      </c>
    </row>
    <row r="220" spans="1:8" ht="25.5">
      <c r="A220" s="63">
        <v>212</v>
      </c>
      <c r="B220" s="46" t="s">
        <v>4</v>
      </c>
      <c r="C220" s="46" t="s">
        <v>411</v>
      </c>
      <c r="D220" s="46" t="s">
        <v>421</v>
      </c>
      <c r="E220" s="46" t="s">
        <v>284</v>
      </c>
      <c r="F220" s="47" t="s">
        <v>588</v>
      </c>
      <c r="G220" s="48">
        <v>6820000</v>
      </c>
      <c r="H220" s="48">
        <v>7600000</v>
      </c>
    </row>
    <row r="221" spans="1:8" ht="25.5">
      <c r="A221" s="63">
        <v>213</v>
      </c>
      <c r="B221" s="46" t="s">
        <v>4</v>
      </c>
      <c r="C221" s="46" t="s">
        <v>411</v>
      </c>
      <c r="D221" s="46" t="s">
        <v>423</v>
      </c>
      <c r="E221" s="46" t="s">
        <v>0</v>
      </c>
      <c r="F221" s="47" t="s">
        <v>656</v>
      </c>
      <c r="G221" s="48">
        <v>484281</v>
      </c>
      <c r="H221" s="48">
        <v>484281</v>
      </c>
    </row>
    <row r="222" spans="1:8" ht="25.5">
      <c r="A222" s="63">
        <v>214</v>
      </c>
      <c r="B222" s="46" t="s">
        <v>4</v>
      </c>
      <c r="C222" s="46" t="s">
        <v>411</v>
      </c>
      <c r="D222" s="46" t="s">
        <v>423</v>
      </c>
      <c r="E222" s="46" t="s">
        <v>284</v>
      </c>
      <c r="F222" s="47" t="s">
        <v>588</v>
      </c>
      <c r="G222" s="48">
        <v>484281</v>
      </c>
      <c r="H222" s="48">
        <v>484281</v>
      </c>
    </row>
    <row r="223" spans="1:8" ht="102">
      <c r="A223" s="63">
        <v>215</v>
      </c>
      <c r="B223" s="46" t="s">
        <v>4</v>
      </c>
      <c r="C223" s="46" t="s">
        <v>411</v>
      </c>
      <c r="D223" s="46" t="s">
        <v>425</v>
      </c>
      <c r="E223" s="46" t="s">
        <v>0</v>
      </c>
      <c r="F223" s="47" t="s">
        <v>657</v>
      </c>
      <c r="G223" s="48">
        <v>50000</v>
      </c>
      <c r="H223" s="48">
        <v>50000</v>
      </c>
    </row>
    <row r="224" spans="1:8" ht="25.5">
      <c r="A224" s="63">
        <v>216</v>
      </c>
      <c r="B224" s="46" t="s">
        <v>4</v>
      </c>
      <c r="C224" s="46" t="s">
        <v>411</v>
      </c>
      <c r="D224" s="46" t="s">
        <v>425</v>
      </c>
      <c r="E224" s="46" t="s">
        <v>284</v>
      </c>
      <c r="F224" s="47" t="s">
        <v>588</v>
      </c>
      <c r="G224" s="48">
        <v>50000</v>
      </c>
      <c r="H224" s="48">
        <v>50000</v>
      </c>
    </row>
    <row r="225" spans="1:8" ht="51">
      <c r="A225" s="63">
        <v>217</v>
      </c>
      <c r="B225" s="46" t="s">
        <v>4</v>
      </c>
      <c r="C225" s="46" t="s">
        <v>411</v>
      </c>
      <c r="D225" s="46" t="s">
        <v>427</v>
      </c>
      <c r="E225" s="46" t="s">
        <v>0</v>
      </c>
      <c r="F225" s="47" t="s">
        <v>658</v>
      </c>
      <c r="G225" s="48">
        <v>50000</v>
      </c>
      <c r="H225" s="48">
        <v>50000</v>
      </c>
    </row>
    <row r="226" spans="1:8" ht="25.5">
      <c r="A226" s="63">
        <v>218</v>
      </c>
      <c r="B226" s="46" t="s">
        <v>4</v>
      </c>
      <c r="C226" s="46" t="s">
        <v>411</v>
      </c>
      <c r="D226" s="46" t="s">
        <v>427</v>
      </c>
      <c r="E226" s="46" t="s">
        <v>284</v>
      </c>
      <c r="F226" s="47" t="s">
        <v>588</v>
      </c>
      <c r="G226" s="48">
        <v>50000</v>
      </c>
      <c r="H226" s="48">
        <v>50000</v>
      </c>
    </row>
    <row r="227" spans="1:8" ht="63.75">
      <c r="A227" s="63">
        <v>219</v>
      </c>
      <c r="B227" s="46" t="s">
        <v>4</v>
      </c>
      <c r="C227" s="46" t="s">
        <v>411</v>
      </c>
      <c r="D227" s="46" t="s">
        <v>765</v>
      </c>
      <c r="E227" s="46" t="s">
        <v>0</v>
      </c>
      <c r="F227" s="47" t="s">
        <v>661</v>
      </c>
      <c r="G227" s="48">
        <v>140000</v>
      </c>
      <c r="H227" s="48">
        <v>140000</v>
      </c>
    </row>
    <row r="228" spans="1:8" ht="51">
      <c r="A228" s="63">
        <v>220</v>
      </c>
      <c r="B228" s="46" t="s">
        <v>4</v>
      </c>
      <c r="C228" s="46" t="s">
        <v>411</v>
      </c>
      <c r="D228" s="46" t="s">
        <v>765</v>
      </c>
      <c r="E228" s="46" t="s">
        <v>2</v>
      </c>
      <c r="F228" s="47" t="s">
        <v>531</v>
      </c>
      <c r="G228" s="48">
        <v>140000</v>
      </c>
      <c r="H228" s="48">
        <v>140000</v>
      </c>
    </row>
    <row r="229" spans="1:8" ht="25.5">
      <c r="A229" s="63">
        <v>221</v>
      </c>
      <c r="B229" s="46" t="s">
        <v>4</v>
      </c>
      <c r="C229" s="46" t="s">
        <v>434</v>
      </c>
      <c r="D229" s="46" t="s">
        <v>155</v>
      </c>
      <c r="E229" s="46" t="s">
        <v>0</v>
      </c>
      <c r="F229" s="47" t="s">
        <v>662</v>
      </c>
      <c r="G229" s="48">
        <v>12877000</v>
      </c>
      <c r="H229" s="48">
        <v>14148800</v>
      </c>
    </row>
    <row r="230" spans="1:8" ht="51">
      <c r="A230" s="63">
        <v>222</v>
      </c>
      <c r="B230" s="46" t="s">
        <v>4</v>
      </c>
      <c r="C230" s="46" t="s">
        <v>434</v>
      </c>
      <c r="D230" s="46" t="s">
        <v>373</v>
      </c>
      <c r="E230" s="46" t="s">
        <v>0</v>
      </c>
      <c r="F230" s="47" t="s">
        <v>631</v>
      </c>
      <c r="G230" s="48">
        <v>47000</v>
      </c>
      <c r="H230" s="48">
        <v>48800</v>
      </c>
    </row>
    <row r="231" spans="1:8" ht="51">
      <c r="A231" s="63">
        <v>223</v>
      </c>
      <c r="B231" s="46" t="s">
        <v>4</v>
      </c>
      <c r="C231" s="46" t="s">
        <v>434</v>
      </c>
      <c r="D231" s="46" t="s">
        <v>389</v>
      </c>
      <c r="E231" s="46" t="s">
        <v>0</v>
      </c>
      <c r="F231" s="47" t="s">
        <v>639</v>
      </c>
      <c r="G231" s="48">
        <v>47000</v>
      </c>
      <c r="H231" s="48">
        <v>48800</v>
      </c>
    </row>
    <row r="232" spans="1:8" ht="165.75">
      <c r="A232" s="63">
        <v>224</v>
      </c>
      <c r="B232" s="46" t="s">
        <v>4</v>
      </c>
      <c r="C232" s="46" t="s">
        <v>434</v>
      </c>
      <c r="D232" s="46" t="s">
        <v>815</v>
      </c>
      <c r="E232" s="46" t="s">
        <v>0</v>
      </c>
      <c r="F232" s="47" t="s">
        <v>833</v>
      </c>
      <c r="G232" s="48">
        <v>23400</v>
      </c>
      <c r="H232" s="48">
        <v>24300</v>
      </c>
    </row>
    <row r="233" spans="1:8" ht="25.5">
      <c r="A233" s="63">
        <v>225</v>
      </c>
      <c r="B233" s="46" t="s">
        <v>4</v>
      </c>
      <c r="C233" s="46" t="s">
        <v>434</v>
      </c>
      <c r="D233" s="46" t="s">
        <v>815</v>
      </c>
      <c r="E233" s="46" t="s">
        <v>284</v>
      </c>
      <c r="F233" s="47" t="s">
        <v>588</v>
      </c>
      <c r="G233" s="48">
        <v>23400</v>
      </c>
      <c r="H233" s="48">
        <v>24300</v>
      </c>
    </row>
    <row r="234" spans="1:8" ht="165.75">
      <c r="A234" s="63">
        <v>226</v>
      </c>
      <c r="B234" s="46" t="s">
        <v>4</v>
      </c>
      <c r="C234" s="46" t="s">
        <v>434</v>
      </c>
      <c r="D234" s="46" t="s">
        <v>413</v>
      </c>
      <c r="E234" s="46" t="s">
        <v>0</v>
      </c>
      <c r="F234" s="47" t="s">
        <v>651</v>
      </c>
      <c r="G234" s="48">
        <v>23600</v>
      </c>
      <c r="H234" s="48">
        <v>24500</v>
      </c>
    </row>
    <row r="235" spans="1:8" ht="25.5">
      <c r="A235" s="63">
        <v>227</v>
      </c>
      <c r="B235" s="46" t="s">
        <v>4</v>
      </c>
      <c r="C235" s="46" t="s">
        <v>434</v>
      </c>
      <c r="D235" s="46" t="s">
        <v>413</v>
      </c>
      <c r="E235" s="46" t="s">
        <v>284</v>
      </c>
      <c r="F235" s="47" t="s">
        <v>588</v>
      </c>
      <c r="G235" s="48">
        <v>23600</v>
      </c>
      <c r="H235" s="48">
        <v>24500</v>
      </c>
    </row>
    <row r="236" spans="1:8" ht="25.5">
      <c r="A236" s="63">
        <v>228</v>
      </c>
      <c r="B236" s="46" t="s">
        <v>4</v>
      </c>
      <c r="C236" s="46" t="s">
        <v>434</v>
      </c>
      <c r="D236" s="46" t="s">
        <v>159</v>
      </c>
      <c r="E236" s="46" t="s">
        <v>0</v>
      </c>
      <c r="F236" s="47" t="s">
        <v>526</v>
      </c>
      <c r="G236" s="48">
        <v>12830000</v>
      </c>
      <c r="H236" s="48">
        <v>14100000</v>
      </c>
    </row>
    <row r="237" spans="1:8" ht="38.25">
      <c r="A237" s="63">
        <v>229</v>
      </c>
      <c r="B237" s="46" t="s">
        <v>4</v>
      </c>
      <c r="C237" s="46" t="s">
        <v>434</v>
      </c>
      <c r="D237" s="46" t="s">
        <v>211</v>
      </c>
      <c r="E237" s="46" t="s">
        <v>0</v>
      </c>
      <c r="F237" s="47" t="s">
        <v>550</v>
      </c>
      <c r="G237" s="48">
        <v>12830000</v>
      </c>
      <c r="H237" s="48">
        <v>14100000</v>
      </c>
    </row>
    <row r="238" spans="1:8" ht="38.25">
      <c r="A238" s="63">
        <v>230</v>
      </c>
      <c r="B238" s="46" t="s">
        <v>4</v>
      </c>
      <c r="C238" s="46" t="s">
        <v>434</v>
      </c>
      <c r="D238" s="46" t="s">
        <v>211</v>
      </c>
      <c r="E238" s="46" t="s">
        <v>3</v>
      </c>
      <c r="F238" s="47" t="s">
        <v>551</v>
      </c>
      <c r="G238" s="48">
        <v>12250000</v>
      </c>
      <c r="H238" s="48">
        <v>13470000</v>
      </c>
    </row>
    <row r="239" spans="1:8" ht="51">
      <c r="A239" s="63">
        <v>231</v>
      </c>
      <c r="B239" s="46" t="s">
        <v>4</v>
      </c>
      <c r="C239" s="46" t="s">
        <v>434</v>
      </c>
      <c r="D239" s="46" t="s">
        <v>211</v>
      </c>
      <c r="E239" s="46" t="s">
        <v>2</v>
      </c>
      <c r="F239" s="47" t="s">
        <v>531</v>
      </c>
      <c r="G239" s="48">
        <v>580000</v>
      </c>
      <c r="H239" s="48">
        <v>630000</v>
      </c>
    </row>
    <row r="240" spans="1:8" ht="25.5">
      <c r="A240" s="63">
        <v>232</v>
      </c>
      <c r="B240" s="46" t="s">
        <v>4</v>
      </c>
      <c r="C240" s="46" t="s">
        <v>436</v>
      </c>
      <c r="D240" s="46" t="s">
        <v>155</v>
      </c>
      <c r="E240" s="46" t="s">
        <v>0</v>
      </c>
      <c r="F240" s="47" t="s">
        <v>663</v>
      </c>
      <c r="G240" s="48">
        <v>159720584.28999999</v>
      </c>
      <c r="H240" s="48">
        <v>38210000</v>
      </c>
    </row>
    <row r="241" spans="1:8">
      <c r="A241" s="63">
        <v>233</v>
      </c>
      <c r="B241" s="46" t="s">
        <v>4</v>
      </c>
      <c r="C241" s="46" t="s">
        <v>438</v>
      </c>
      <c r="D241" s="46" t="s">
        <v>155</v>
      </c>
      <c r="E241" s="46" t="s">
        <v>0</v>
      </c>
      <c r="F241" s="47" t="s">
        <v>664</v>
      </c>
      <c r="G241" s="48">
        <v>152120584.28999999</v>
      </c>
      <c r="H241" s="48">
        <v>29910000</v>
      </c>
    </row>
    <row r="242" spans="1:8" ht="76.5">
      <c r="A242" s="63">
        <v>234</v>
      </c>
      <c r="B242" s="46" t="s">
        <v>4</v>
      </c>
      <c r="C242" s="46" t="s">
        <v>438</v>
      </c>
      <c r="D242" s="46" t="s">
        <v>278</v>
      </c>
      <c r="E242" s="46" t="s">
        <v>0</v>
      </c>
      <c r="F242" s="47" t="s">
        <v>585</v>
      </c>
      <c r="G242" s="48">
        <v>125090584.29000001</v>
      </c>
      <c r="H242" s="48">
        <v>0</v>
      </c>
    </row>
    <row r="243" spans="1:8" ht="38.25">
      <c r="A243" s="63">
        <v>235</v>
      </c>
      <c r="B243" s="46" t="s">
        <v>4</v>
      </c>
      <c r="C243" s="46" t="s">
        <v>438</v>
      </c>
      <c r="D243" s="46" t="s">
        <v>440</v>
      </c>
      <c r="E243" s="46" t="s">
        <v>0</v>
      </c>
      <c r="F243" s="47" t="s">
        <v>665</v>
      </c>
      <c r="G243" s="48">
        <v>125090584.29000001</v>
      </c>
      <c r="H243" s="48">
        <v>0</v>
      </c>
    </row>
    <row r="244" spans="1:8" ht="127.5">
      <c r="A244" s="63">
        <v>236</v>
      </c>
      <c r="B244" s="46" t="s">
        <v>4</v>
      </c>
      <c r="C244" s="46" t="s">
        <v>438</v>
      </c>
      <c r="D244" s="46" t="s">
        <v>444</v>
      </c>
      <c r="E244" s="46" t="s">
        <v>0</v>
      </c>
      <c r="F244" s="47" t="s">
        <v>667</v>
      </c>
      <c r="G244" s="48">
        <v>32664800</v>
      </c>
      <c r="H244" s="48">
        <v>0</v>
      </c>
    </row>
    <row r="245" spans="1:8">
      <c r="A245" s="63">
        <v>237</v>
      </c>
      <c r="B245" s="46" t="s">
        <v>4</v>
      </c>
      <c r="C245" s="46" t="s">
        <v>438</v>
      </c>
      <c r="D245" s="46" t="s">
        <v>444</v>
      </c>
      <c r="E245" s="46" t="s">
        <v>288</v>
      </c>
      <c r="F245" s="47" t="s">
        <v>590</v>
      </c>
      <c r="G245" s="48">
        <v>32664800</v>
      </c>
      <c r="H245" s="48">
        <v>0</v>
      </c>
    </row>
    <row r="246" spans="1:8" ht="89.25">
      <c r="A246" s="63">
        <v>238</v>
      </c>
      <c r="B246" s="46" t="s">
        <v>4</v>
      </c>
      <c r="C246" s="46" t="s">
        <v>438</v>
      </c>
      <c r="D246" s="46" t="s">
        <v>446</v>
      </c>
      <c r="E246" s="46" t="s">
        <v>0</v>
      </c>
      <c r="F246" s="47" t="s">
        <v>668</v>
      </c>
      <c r="G246" s="48">
        <v>25767000</v>
      </c>
      <c r="H246" s="48">
        <v>0</v>
      </c>
    </row>
    <row r="247" spans="1:8">
      <c r="A247" s="63">
        <v>239</v>
      </c>
      <c r="B247" s="46" t="s">
        <v>4</v>
      </c>
      <c r="C247" s="46" t="s">
        <v>438</v>
      </c>
      <c r="D247" s="46" t="s">
        <v>446</v>
      </c>
      <c r="E247" s="46" t="s">
        <v>288</v>
      </c>
      <c r="F247" s="47" t="s">
        <v>590</v>
      </c>
      <c r="G247" s="48">
        <v>25767000</v>
      </c>
      <c r="H247" s="48">
        <v>0</v>
      </c>
    </row>
    <row r="248" spans="1:8" ht="127.5">
      <c r="A248" s="63">
        <v>240</v>
      </c>
      <c r="B248" s="46" t="s">
        <v>4</v>
      </c>
      <c r="C248" s="46" t="s">
        <v>438</v>
      </c>
      <c r="D248" s="46" t="s">
        <v>954</v>
      </c>
      <c r="E248" s="46" t="s">
        <v>0</v>
      </c>
      <c r="F248" s="47" t="s">
        <v>969</v>
      </c>
      <c r="G248" s="48">
        <v>63029354.289999999</v>
      </c>
      <c r="H248" s="48">
        <v>0</v>
      </c>
    </row>
    <row r="249" spans="1:8">
      <c r="A249" s="63">
        <v>241</v>
      </c>
      <c r="B249" s="46" t="s">
        <v>4</v>
      </c>
      <c r="C249" s="46" t="s">
        <v>438</v>
      </c>
      <c r="D249" s="46" t="s">
        <v>954</v>
      </c>
      <c r="E249" s="46" t="s">
        <v>288</v>
      </c>
      <c r="F249" s="47" t="s">
        <v>590</v>
      </c>
      <c r="G249" s="48">
        <v>63029354.289999999</v>
      </c>
      <c r="H249" s="48">
        <v>0</v>
      </c>
    </row>
    <row r="250" spans="1:8" ht="89.25">
      <c r="A250" s="63">
        <v>242</v>
      </c>
      <c r="B250" s="46" t="s">
        <v>4</v>
      </c>
      <c r="C250" s="46" t="s">
        <v>438</v>
      </c>
      <c r="D250" s="46" t="s">
        <v>448</v>
      </c>
      <c r="E250" s="46" t="s">
        <v>0</v>
      </c>
      <c r="F250" s="47" t="s">
        <v>669</v>
      </c>
      <c r="G250" s="48">
        <v>3629430</v>
      </c>
      <c r="H250" s="48">
        <v>0</v>
      </c>
    </row>
    <row r="251" spans="1:8">
      <c r="A251" s="63">
        <v>243</v>
      </c>
      <c r="B251" s="46" t="s">
        <v>4</v>
      </c>
      <c r="C251" s="46" t="s">
        <v>438</v>
      </c>
      <c r="D251" s="46" t="s">
        <v>448</v>
      </c>
      <c r="E251" s="46" t="s">
        <v>288</v>
      </c>
      <c r="F251" s="47" t="s">
        <v>590</v>
      </c>
      <c r="G251" s="48">
        <v>3629430</v>
      </c>
      <c r="H251" s="48">
        <v>0</v>
      </c>
    </row>
    <row r="252" spans="1:8" ht="76.5">
      <c r="A252" s="63">
        <v>244</v>
      </c>
      <c r="B252" s="46" t="s">
        <v>4</v>
      </c>
      <c r="C252" s="46" t="s">
        <v>438</v>
      </c>
      <c r="D252" s="46" t="s">
        <v>431</v>
      </c>
      <c r="E252" s="46" t="s">
        <v>0</v>
      </c>
      <c r="F252" s="47" t="s">
        <v>660</v>
      </c>
      <c r="G252" s="48">
        <v>27030000</v>
      </c>
      <c r="H252" s="48">
        <v>29910000</v>
      </c>
    </row>
    <row r="253" spans="1:8" ht="51">
      <c r="A253" s="63">
        <v>245</v>
      </c>
      <c r="B253" s="46" t="s">
        <v>4</v>
      </c>
      <c r="C253" s="46" t="s">
        <v>438</v>
      </c>
      <c r="D253" s="46" t="s">
        <v>450</v>
      </c>
      <c r="E253" s="46" t="s">
        <v>0</v>
      </c>
      <c r="F253" s="47" t="s">
        <v>670</v>
      </c>
      <c r="G253" s="48">
        <v>27030000</v>
      </c>
      <c r="H253" s="48">
        <v>29910000</v>
      </c>
    </row>
    <row r="254" spans="1:8" ht="63.75">
      <c r="A254" s="63">
        <v>246</v>
      </c>
      <c r="B254" s="46" t="s">
        <v>4</v>
      </c>
      <c r="C254" s="46" t="s">
        <v>438</v>
      </c>
      <c r="D254" s="46" t="s">
        <v>451</v>
      </c>
      <c r="E254" s="46" t="s">
        <v>0</v>
      </c>
      <c r="F254" s="47" t="s">
        <v>671</v>
      </c>
      <c r="G254" s="48">
        <v>6820000</v>
      </c>
      <c r="H254" s="48">
        <v>7600000</v>
      </c>
    </row>
    <row r="255" spans="1:8" ht="25.5">
      <c r="A255" s="63">
        <v>247</v>
      </c>
      <c r="B255" s="46" t="s">
        <v>4</v>
      </c>
      <c r="C255" s="46" t="s">
        <v>438</v>
      </c>
      <c r="D255" s="46" t="s">
        <v>451</v>
      </c>
      <c r="E255" s="46" t="s">
        <v>284</v>
      </c>
      <c r="F255" s="47" t="s">
        <v>588</v>
      </c>
      <c r="G255" s="48">
        <v>6820000</v>
      </c>
      <c r="H255" s="48">
        <v>7600000</v>
      </c>
    </row>
    <row r="256" spans="1:8" ht="38.25">
      <c r="A256" s="63">
        <v>248</v>
      </c>
      <c r="B256" s="46" t="s">
        <v>4</v>
      </c>
      <c r="C256" s="46" t="s">
        <v>438</v>
      </c>
      <c r="D256" s="46" t="s">
        <v>453</v>
      </c>
      <c r="E256" s="46" t="s">
        <v>0</v>
      </c>
      <c r="F256" s="47" t="s">
        <v>672</v>
      </c>
      <c r="G256" s="48">
        <v>18300000</v>
      </c>
      <c r="H256" s="48">
        <v>20400000</v>
      </c>
    </row>
    <row r="257" spans="1:8" ht="25.5">
      <c r="A257" s="63">
        <v>249</v>
      </c>
      <c r="B257" s="46" t="s">
        <v>4</v>
      </c>
      <c r="C257" s="46" t="s">
        <v>438</v>
      </c>
      <c r="D257" s="46" t="s">
        <v>453</v>
      </c>
      <c r="E257" s="46" t="s">
        <v>284</v>
      </c>
      <c r="F257" s="47" t="s">
        <v>588</v>
      </c>
      <c r="G257" s="48">
        <v>18300000</v>
      </c>
      <c r="H257" s="48">
        <v>20400000</v>
      </c>
    </row>
    <row r="258" spans="1:8" ht="25.5">
      <c r="A258" s="63">
        <v>250</v>
      </c>
      <c r="B258" s="46" t="s">
        <v>4</v>
      </c>
      <c r="C258" s="46" t="s">
        <v>438</v>
      </c>
      <c r="D258" s="46" t="s">
        <v>457</v>
      </c>
      <c r="E258" s="46" t="s">
        <v>0</v>
      </c>
      <c r="F258" s="47" t="s">
        <v>674</v>
      </c>
      <c r="G258" s="48">
        <v>1910000</v>
      </c>
      <c r="H258" s="48">
        <v>1910000</v>
      </c>
    </row>
    <row r="259" spans="1:8" ht="51">
      <c r="A259" s="63">
        <v>251</v>
      </c>
      <c r="B259" s="46" t="s">
        <v>4</v>
      </c>
      <c r="C259" s="46" t="s">
        <v>438</v>
      </c>
      <c r="D259" s="46" t="s">
        <v>457</v>
      </c>
      <c r="E259" s="46" t="s">
        <v>2</v>
      </c>
      <c r="F259" s="47" t="s">
        <v>531</v>
      </c>
      <c r="G259" s="48">
        <v>1910000</v>
      </c>
      <c r="H259" s="48">
        <v>1910000</v>
      </c>
    </row>
    <row r="260" spans="1:8" ht="25.5">
      <c r="A260" s="63">
        <v>252</v>
      </c>
      <c r="B260" s="46" t="s">
        <v>4</v>
      </c>
      <c r="C260" s="46" t="s">
        <v>459</v>
      </c>
      <c r="D260" s="46" t="s">
        <v>155</v>
      </c>
      <c r="E260" s="46" t="s">
        <v>0</v>
      </c>
      <c r="F260" s="47" t="s">
        <v>675</v>
      </c>
      <c r="G260" s="48">
        <v>7600000</v>
      </c>
      <c r="H260" s="48">
        <v>8300000</v>
      </c>
    </row>
    <row r="261" spans="1:8" ht="25.5">
      <c r="A261" s="63">
        <v>253</v>
      </c>
      <c r="B261" s="46" t="s">
        <v>4</v>
      </c>
      <c r="C261" s="46" t="s">
        <v>459</v>
      </c>
      <c r="D261" s="46" t="s">
        <v>159</v>
      </c>
      <c r="E261" s="46" t="s">
        <v>0</v>
      </c>
      <c r="F261" s="47" t="s">
        <v>526</v>
      </c>
      <c r="G261" s="48">
        <v>7600000</v>
      </c>
      <c r="H261" s="48">
        <v>8300000</v>
      </c>
    </row>
    <row r="262" spans="1:8" ht="38.25">
      <c r="A262" s="63">
        <v>254</v>
      </c>
      <c r="B262" s="46" t="s">
        <v>4</v>
      </c>
      <c r="C262" s="46" t="s">
        <v>459</v>
      </c>
      <c r="D262" s="46" t="s">
        <v>211</v>
      </c>
      <c r="E262" s="46" t="s">
        <v>0</v>
      </c>
      <c r="F262" s="47" t="s">
        <v>550</v>
      </c>
      <c r="G262" s="48">
        <v>7600000</v>
      </c>
      <c r="H262" s="48">
        <v>8300000</v>
      </c>
    </row>
    <row r="263" spans="1:8" ht="38.25">
      <c r="A263" s="63">
        <v>255</v>
      </c>
      <c r="B263" s="46" t="s">
        <v>4</v>
      </c>
      <c r="C263" s="46" t="s">
        <v>459</v>
      </c>
      <c r="D263" s="46" t="s">
        <v>211</v>
      </c>
      <c r="E263" s="46" t="s">
        <v>3</v>
      </c>
      <c r="F263" s="47" t="s">
        <v>551</v>
      </c>
      <c r="G263" s="48">
        <v>7600000</v>
      </c>
      <c r="H263" s="48">
        <v>8300000</v>
      </c>
    </row>
    <row r="264" spans="1:8">
      <c r="A264" s="63">
        <v>256</v>
      </c>
      <c r="B264" s="46" t="s">
        <v>4</v>
      </c>
      <c r="C264" s="46" t="s">
        <v>461</v>
      </c>
      <c r="D264" s="46" t="s">
        <v>155</v>
      </c>
      <c r="E264" s="46" t="s">
        <v>0</v>
      </c>
      <c r="F264" s="47" t="s">
        <v>676</v>
      </c>
      <c r="G264" s="48">
        <v>37948440</v>
      </c>
      <c r="H264" s="48">
        <v>38934440</v>
      </c>
    </row>
    <row r="265" spans="1:8" ht="25.5">
      <c r="A265" s="63">
        <v>257</v>
      </c>
      <c r="B265" s="46" t="s">
        <v>4</v>
      </c>
      <c r="C265" s="46" t="s">
        <v>463</v>
      </c>
      <c r="D265" s="46" t="s">
        <v>155</v>
      </c>
      <c r="E265" s="46" t="s">
        <v>0</v>
      </c>
      <c r="F265" s="47" t="s">
        <v>677</v>
      </c>
      <c r="G265" s="48">
        <v>34119660</v>
      </c>
      <c r="H265" s="48">
        <v>35105660</v>
      </c>
    </row>
    <row r="266" spans="1:8" ht="76.5">
      <c r="A266" s="63">
        <v>258</v>
      </c>
      <c r="B266" s="46" t="s">
        <v>4</v>
      </c>
      <c r="C266" s="46" t="s">
        <v>463</v>
      </c>
      <c r="D266" s="46" t="s">
        <v>191</v>
      </c>
      <c r="E266" s="46" t="s">
        <v>0</v>
      </c>
      <c r="F266" s="47" t="s">
        <v>540</v>
      </c>
      <c r="G266" s="48">
        <v>62640</v>
      </c>
      <c r="H266" s="48">
        <v>62640</v>
      </c>
    </row>
    <row r="267" spans="1:8" ht="63.75">
      <c r="A267" s="63">
        <v>259</v>
      </c>
      <c r="B267" s="46" t="s">
        <v>4</v>
      </c>
      <c r="C267" s="46" t="s">
        <v>463</v>
      </c>
      <c r="D267" s="46" t="s">
        <v>465</v>
      </c>
      <c r="E267" s="46" t="s">
        <v>0</v>
      </c>
      <c r="F267" s="47" t="s">
        <v>678</v>
      </c>
      <c r="G267" s="48">
        <v>62640</v>
      </c>
      <c r="H267" s="48">
        <v>62640</v>
      </c>
    </row>
    <row r="268" spans="1:8" ht="76.5">
      <c r="A268" s="63">
        <v>260</v>
      </c>
      <c r="B268" s="46" t="s">
        <v>4</v>
      </c>
      <c r="C268" s="46" t="s">
        <v>463</v>
      </c>
      <c r="D268" s="46" t="s">
        <v>467</v>
      </c>
      <c r="E268" s="46" t="s">
        <v>0</v>
      </c>
      <c r="F268" s="47" t="s">
        <v>679</v>
      </c>
      <c r="G268" s="48">
        <v>15660</v>
      </c>
      <c r="H268" s="48">
        <v>15660</v>
      </c>
    </row>
    <row r="269" spans="1:8" ht="51">
      <c r="A269" s="63">
        <v>261</v>
      </c>
      <c r="B269" s="46" t="s">
        <v>4</v>
      </c>
      <c r="C269" s="46" t="s">
        <v>463</v>
      </c>
      <c r="D269" s="46" t="s">
        <v>467</v>
      </c>
      <c r="E269" s="46" t="s">
        <v>218</v>
      </c>
      <c r="F269" s="47" t="s">
        <v>555</v>
      </c>
      <c r="G269" s="48">
        <v>15660</v>
      </c>
      <c r="H269" s="48">
        <v>15660</v>
      </c>
    </row>
    <row r="270" spans="1:8" ht="76.5">
      <c r="A270" s="63">
        <v>262</v>
      </c>
      <c r="B270" s="46" t="s">
        <v>4</v>
      </c>
      <c r="C270" s="46" t="s">
        <v>463</v>
      </c>
      <c r="D270" s="46" t="s">
        <v>469</v>
      </c>
      <c r="E270" s="46" t="s">
        <v>0</v>
      </c>
      <c r="F270" s="47" t="s">
        <v>680</v>
      </c>
      <c r="G270" s="48">
        <v>46980</v>
      </c>
      <c r="H270" s="48">
        <v>46980</v>
      </c>
    </row>
    <row r="271" spans="1:8" ht="51">
      <c r="A271" s="63">
        <v>263</v>
      </c>
      <c r="B271" s="46" t="s">
        <v>4</v>
      </c>
      <c r="C271" s="46" t="s">
        <v>463</v>
      </c>
      <c r="D271" s="46" t="s">
        <v>469</v>
      </c>
      <c r="E271" s="46" t="s">
        <v>218</v>
      </c>
      <c r="F271" s="47" t="s">
        <v>555</v>
      </c>
      <c r="G271" s="48">
        <v>46980</v>
      </c>
      <c r="H271" s="48">
        <v>46980</v>
      </c>
    </row>
    <row r="272" spans="1:8" ht="76.5">
      <c r="A272" s="63">
        <v>264</v>
      </c>
      <c r="B272" s="46" t="s">
        <v>4</v>
      </c>
      <c r="C272" s="46" t="s">
        <v>463</v>
      </c>
      <c r="D272" s="46" t="s">
        <v>278</v>
      </c>
      <c r="E272" s="46" t="s">
        <v>0</v>
      </c>
      <c r="F272" s="47" t="s">
        <v>585</v>
      </c>
      <c r="G272" s="48">
        <v>34057020</v>
      </c>
      <c r="H272" s="48">
        <v>35043020</v>
      </c>
    </row>
    <row r="273" spans="1:8" ht="63.75">
      <c r="A273" s="63">
        <v>265</v>
      </c>
      <c r="B273" s="46" t="s">
        <v>4</v>
      </c>
      <c r="C273" s="46" t="s">
        <v>463</v>
      </c>
      <c r="D273" s="46" t="s">
        <v>471</v>
      </c>
      <c r="E273" s="46" t="s">
        <v>0</v>
      </c>
      <c r="F273" s="47" t="s">
        <v>681</v>
      </c>
      <c r="G273" s="48">
        <v>34057020</v>
      </c>
      <c r="H273" s="48">
        <v>35043020</v>
      </c>
    </row>
    <row r="274" spans="1:8" ht="242.25">
      <c r="A274" s="63">
        <v>266</v>
      </c>
      <c r="B274" s="46" t="s">
        <v>4</v>
      </c>
      <c r="C274" s="46" t="s">
        <v>463</v>
      </c>
      <c r="D274" s="46" t="s">
        <v>473</v>
      </c>
      <c r="E274" s="46" t="s">
        <v>0</v>
      </c>
      <c r="F274" s="47" t="s">
        <v>682</v>
      </c>
      <c r="G274" s="48">
        <v>14156720</v>
      </c>
      <c r="H274" s="48">
        <v>14753920</v>
      </c>
    </row>
    <row r="275" spans="1:8" ht="51">
      <c r="A275" s="63">
        <v>267</v>
      </c>
      <c r="B275" s="46" t="s">
        <v>4</v>
      </c>
      <c r="C275" s="46" t="s">
        <v>463</v>
      </c>
      <c r="D275" s="46" t="s">
        <v>473</v>
      </c>
      <c r="E275" s="46" t="s">
        <v>2</v>
      </c>
      <c r="F275" s="47" t="s">
        <v>531</v>
      </c>
      <c r="G275" s="48">
        <v>70000</v>
      </c>
      <c r="H275" s="48">
        <v>70000</v>
      </c>
    </row>
    <row r="276" spans="1:8" ht="51">
      <c r="A276" s="63">
        <v>268</v>
      </c>
      <c r="B276" s="46" t="s">
        <v>4</v>
      </c>
      <c r="C276" s="46" t="s">
        <v>463</v>
      </c>
      <c r="D276" s="46" t="s">
        <v>473</v>
      </c>
      <c r="E276" s="46" t="s">
        <v>218</v>
      </c>
      <c r="F276" s="47" t="s">
        <v>555</v>
      </c>
      <c r="G276" s="48">
        <v>14086720</v>
      </c>
      <c r="H276" s="48">
        <v>14683920</v>
      </c>
    </row>
    <row r="277" spans="1:8" ht="280.5">
      <c r="A277" s="63">
        <v>269</v>
      </c>
      <c r="B277" s="46" t="s">
        <v>4</v>
      </c>
      <c r="C277" s="46" t="s">
        <v>463</v>
      </c>
      <c r="D277" s="46" t="s">
        <v>475</v>
      </c>
      <c r="E277" s="46" t="s">
        <v>0</v>
      </c>
      <c r="F277" s="47" t="s">
        <v>683</v>
      </c>
      <c r="G277" s="48">
        <v>12920700</v>
      </c>
      <c r="H277" s="48">
        <v>13308700</v>
      </c>
    </row>
    <row r="278" spans="1:8" ht="51">
      <c r="A278" s="63">
        <v>270</v>
      </c>
      <c r="B278" s="46" t="s">
        <v>4</v>
      </c>
      <c r="C278" s="46" t="s">
        <v>463</v>
      </c>
      <c r="D278" s="46" t="s">
        <v>475</v>
      </c>
      <c r="E278" s="46" t="s">
        <v>2</v>
      </c>
      <c r="F278" s="47" t="s">
        <v>531</v>
      </c>
      <c r="G278" s="48">
        <v>110000</v>
      </c>
      <c r="H278" s="48">
        <v>110000</v>
      </c>
    </row>
    <row r="279" spans="1:8" ht="51">
      <c r="A279" s="63">
        <v>271</v>
      </c>
      <c r="B279" s="46" t="s">
        <v>4</v>
      </c>
      <c r="C279" s="46" t="s">
        <v>463</v>
      </c>
      <c r="D279" s="46" t="s">
        <v>475</v>
      </c>
      <c r="E279" s="46" t="s">
        <v>218</v>
      </c>
      <c r="F279" s="47" t="s">
        <v>555</v>
      </c>
      <c r="G279" s="48">
        <v>12810700</v>
      </c>
      <c r="H279" s="48">
        <v>13198700</v>
      </c>
    </row>
    <row r="280" spans="1:8" ht="267.75">
      <c r="A280" s="63">
        <v>272</v>
      </c>
      <c r="B280" s="46" t="s">
        <v>4</v>
      </c>
      <c r="C280" s="46" t="s">
        <v>463</v>
      </c>
      <c r="D280" s="46" t="s">
        <v>477</v>
      </c>
      <c r="E280" s="46" t="s">
        <v>0</v>
      </c>
      <c r="F280" s="47" t="s">
        <v>684</v>
      </c>
      <c r="G280" s="48">
        <v>6779600</v>
      </c>
      <c r="H280" s="48">
        <v>6779600</v>
      </c>
    </row>
    <row r="281" spans="1:8" ht="51">
      <c r="A281" s="63">
        <v>273</v>
      </c>
      <c r="B281" s="46" t="s">
        <v>4</v>
      </c>
      <c r="C281" s="46" t="s">
        <v>463</v>
      </c>
      <c r="D281" s="46" t="s">
        <v>477</v>
      </c>
      <c r="E281" s="46" t="s">
        <v>2</v>
      </c>
      <c r="F281" s="47" t="s">
        <v>531</v>
      </c>
      <c r="G281" s="48">
        <v>80000</v>
      </c>
      <c r="H281" s="48">
        <v>80000</v>
      </c>
    </row>
    <row r="282" spans="1:8" ht="51">
      <c r="A282" s="63">
        <v>274</v>
      </c>
      <c r="B282" s="46" t="s">
        <v>4</v>
      </c>
      <c r="C282" s="46" t="s">
        <v>463</v>
      </c>
      <c r="D282" s="46" t="s">
        <v>477</v>
      </c>
      <c r="E282" s="46" t="s">
        <v>218</v>
      </c>
      <c r="F282" s="47" t="s">
        <v>555</v>
      </c>
      <c r="G282" s="48">
        <v>6699600</v>
      </c>
      <c r="H282" s="48">
        <v>6699600</v>
      </c>
    </row>
    <row r="283" spans="1:8" ht="63.75">
      <c r="A283" s="63">
        <v>275</v>
      </c>
      <c r="B283" s="46" t="s">
        <v>4</v>
      </c>
      <c r="C283" s="46" t="s">
        <v>463</v>
      </c>
      <c r="D283" s="46" t="s">
        <v>479</v>
      </c>
      <c r="E283" s="46" t="s">
        <v>0</v>
      </c>
      <c r="F283" s="47" t="s">
        <v>685</v>
      </c>
      <c r="G283" s="48">
        <v>165000</v>
      </c>
      <c r="H283" s="48">
        <v>165000</v>
      </c>
    </row>
    <row r="284" spans="1:8" ht="51">
      <c r="A284" s="63">
        <v>276</v>
      </c>
      <c r="B284" s="46" t="s">
        <v>4</v>
      </c>
      <c r="C284" s="46" t="s">
        <v>463</v>
      </c>
      <c r="D284" s="46" t="s">
        <v>479</v>
      </c>
      <c r="E284" s="46" t="s">
        <v>2</v>
      </c>
      <c r="F284" s="47" t="s">
        <v>531</v>
      </c>
      <c r="G284" s="48">
        <v>5000</v>
      </c>
      <c r="H284" s="48">
        <v>5000</v>
      </c>
    </row>
    <row r="285" spans="1:8" ht="51">
      <c r="A285" s="63">
        <v>277</v>
      </c>
      <c r="B285" s="46" t="s">
        <v>4</v>
      </c>
      <c r="C285" s="46" t="s">
        <v>463</v>
      </c>
      <c r="D285" s="46" t="s">
        <v>479</v>
      </c>
      <c r="E285" s="46" t="s">
        <v>218</v>
      </c>
      <c r="F285" s="47" t="s">
        <v>555</v>
      </c>
      <c r="G285" s="48">
        <v>160000</v>
      </c>
      <c r="H285" s="48">
        <v>160000</v>
      </c>
    </row>
    <row r="286" spans="1:8" ht="306">
      <c r="A286" s="63">
        <v>278</v>
      </c>
      <c r="B286" s="46" t="s">
        <v>4</v>
      </c>
      <c r="C286" s="46" t="s">
        <v>463</v>
      </c>
      <c r="D286" s="46" t="s">
        <v>481</v>
      </c>
      <c r="E286" s="46" t="s">
        <v>0</v>
      </c>
      <c r="F286" s="47" t="s">
        <v>686</v>
      </c>
      <c r="G286" s="48">
        <v>35000</v>
      </c>
      <c r="H286" s="48">
        <v>35800</v>
      </c>
    </row>
    <row r="287" spans="1:8" ht="51">
      <c r="A287" s="63">
        <v>279</v>
      </c>
      <c r="B287" s="46" t="s">
        <v>4</v>
      </c>
      <c r="C287" s="46" t="s">
        <v>463</v>
      </c>
      <c r="D287" s="46" t="s">
        <v>481</v>
      </c>
      <c r="E287" s="46" t="s">
        <v>218</v>
      </c>
      <c r="F287" s="47" t="s">
        <v>555</v>
      </c>
      <c r="G287" s="48">
        <v>35000</v>
      </c>
      <c r="H287" s="48">
        <v>35800</v>
      </c>
    </row>
    <row r="288" spans="1:8">
      <c r="A288" s="63">
        <v>280</v>
      </c>
      <c r="B288" s="46" t="s">
        <v>4</v>
      </c>
      <c r="C288" s="46" t="s">
        <v>483</v>
      </c>
      <c r="D288" s="46" t="s">
        <v>155</v>
      </c>
      <c r="E288" s="46" t="s">
        <v>0</v>
      </c>
      <c r="F288" s="47" t="s">
        <v>687</v>
      </c>
      <c r="G288" s="48">
        <v>1500000</v>
      </c>
      <c r="H288" s="48">
        <v>1500000</v>
      </c>
    </row>
    <row r="289" spans="1:8" ht="76.5">
      <c r="A289" s="63">
        <v>281</v>
      </c>
      <c r="B289" s="46" t="s">
        <v>4</v>
      </c>
      <c r="C289" s="46" t="s">
        <v>483</v>
      </c>
      <c r="D289" s="46" t="s">
        <v>431</v>
      </c>
      <c r="E289" s="46" t="s">
        <v>0</v>
      </c>
      <c r="F289" s="47" t="s">
        <v>660</v>
      </c>
      <c r="G289" s="48">
        <v>1500000</v>
      </c>
      <c r="H289" s="48">
        <v>1500000</v>
      </c>
    </row>
    <row r="290" spans="1:8" ht="38.25">
      <c r="A290" s="63">
        <v>282</v>
      </c>
      <c r="B290" s="46" t="s">
        <v>4</v>
      </c>
      <c r="C290" s="46" t="s">
        <v>483</v>
      </c>
      <c r="D290" s="46" t="s">
        <v>485</v>
      </c>
      <c r="E290" s="46" t="s">
        <v>0</v>
      </c>
      <c r="F290" s="47" t="s">
        <v>688</v>
      </c>
      <c r="G290" s="48">
        <v>1500000</v>
      </c>
      <c r="H290" s="48">
        <v>1500000</v>
      </c>
    </row>
    <row r="291" spans="1:8" ht="76.5">
      <c r="A291" s="63">
        <v>283</v>
      </c>
      <c r="B291" s="46" t="s">
        <v>4</v>
      </c>
      <c r="C291" s="46" t="s">
        <v>483</v>
      </c>
      <c r="D291" s="46" t="s">
        <v>487</v>
      </c>
      <c r="E291" s="46" t="s">
        <v>0</v>
      </c>
      <c r="F291" s="47" t="s">
        <v>689</v>
      </c>
      <c r="G291" s="48">
        <v>1500000</v>
      </c>
      <c r="H291" s="48">
        <v>1500000</v>
      </c>
    </row>
    <row r="292" spans="1:8" ht="51">
      <c r="A292" s="63">
        <v>284</v>
      </c>
      <c r="B292" s="46" t="s">
        <v>4</v>
      </c>
      <c r="C292" s="46" t="s">
        <v>483</v>
      </c>
      <c r="D292" s="46" t="s">
        <v>487</v>
      </c>
      <c r="E292" s="46" t="s">
        <v>218</v>
      </c>
      <c r="F292" s="47" t="s">
        <v>555</v>
      </c>
      <c r="G292" s="48">
        <v>1500000</v>
      </c>
      <c r="H292" s="48">
        <v>1500000</v>
      </c>
    </row>
    <row r="293" spans="1:8" ht="25.5">
      <c r="A293" s="63">
        <v>285</v>
      </c>
      <c r="B293" s="46" t="s">
        <v>4</v>
      </c>
      <c r="C293" s="46" t="s">
        <v>489</v>
      </c>
      <c r="D293" s="46" t="s">
        <v>155</v>
      </c>
      <c r="E293" s="46" t="s">
        <v>0</v>
      </c>
      <c r="F293" s="47" t="s">
        <v>690</v>
      </c>
      <c r="G293" s="48">
        <v>2328780</v>
      </c>
      <c r="H293" s="48">
        <v>2328780</v>
      </c>
    </row>
    <row r="294" spans="1:8" ht="76.5">
      <c r="A294" s="63">
        <v>286</v>
      </c>
      <c r="B294" s="46" t="s">
        <v>4</v>
      </c>
      <c r="C294" s="46" t="s">
        <v>489</v>
      </c>
      <c r="D294" s="46" t="s">
        <v>191</v>
      </c>
      <c r="E294" s="46" t="s">
        <v>0</v>
      </c>
      <c r="F294" s="47" t="s">
        <v>540</v>
      </c>
      <c r="G294" s="48">
        <v>210000</v>
      </c>
      <c r="H294" s="48">
        <v>210000</v>
      </c>
    </row>
    <row r="295" spans="1:8" ht="63.75">
      <c r="A295" s="63">
        <v>287</v>
      </c>
      <c r="B295" s="46" t="s">
        <v>4</v>
      </c>
      <c r="C295" s="46" t="s">
        <v>489</v>
      </c>
      <c r="D295" s="46" t="s">
        <v>465</v>
      </c>
      <c r="E295" s="46" t="s">
        <v>0</v>
      </c>
      <c r="F295" s="47" t="s">
        <v>678</v>
      </c>
      <c r="G295" s="48">
        <v>210000</v>
      </c>
      <c r="H295" s="48">
        <v>210000</v>
      </c>
    </row>
    <row r="296" spans="1:8" ht="38.25">
      <c r="A296" s="63">
        <v>288</v>
      </c>
      <c r="B296" s="46" t="s">
        <v>4</v>
      </c>
      <c r="C296" s="46" t="s">
        <v>489</v>
      </c>
      <c r="D296" s="46" t="s">
        <v>491</v>
      </c>
      <c r="E296" s="46" t="s">
        <v>0</v>
      </c>
      <c r="F296" s="47" t="s">
        <v>691</v>
      </c>
      <c r="G296" s="48">
        <v>210000</v>
      </c>
      <c r="H296" s="48">
        <v>210000</v>
      </c>
    </row>
    <row r="297" spans="1:8" ht="102">
      <c r="A297" s="63">
        <v>289</v>
      </c>
      <c r="B297" s="46" t="s">
        <v>4</v>
      </c>
      <c r="C297" s="46" t="s">
        <v>489</v>
      </c>
      <c r="D297" s="46" t="s">
        <v>491</v>
      </c>
      <c r="E297" s="46" t="s">
        <v>493</v>
      </c>
      <c r="F297" s="47" t="s">
        <v>818</v>
      </c>
      <c r="G297" s="48">
        <v>210000</v>
      </c>
      <c r="H297" s="48">
        <v>210000</v>
      </c>
    </row>
    <row r="298" spans="1:8" ht="76.5">
      <c r="A298" s="63">
        <v>290</v>
      </c>
      <c r="B298" s="46" t="s">
        <v>4</v>
      </c>
      <c r="C298" s="46" t="s">
        <v>489</v>
      </c>
      <c r="D298" s="46" t="s">
        <v>278</v>
      </c>
      <c r="E298" s="46" t="s">
        <v>0</v>
      </c>
      <c r="F298" s="47" t="s">
        <v>585</v>
      </c>
      <c r="G298" s="48">
        <v>2118780</v>
      </c>
      <c r="H298" s="48">
        <v>2118780</v>
      </c>
    </row>
    <row r="299" spans="1:8" ht="63.75">
      <c r="A299" s="63">
        <v>291</v>
      </c>
      <c r="B299" s="46" t="s">
        <v>4</v>
      </c>
      <c r="C299" s="46" t="s">
        <v>489</v>
      </c>
      <c r="D299" s="46" t="s">
        <v>471</v>
      </c>
      <c r="E299" s="46" t="s">
        <v>0</v>
      </c>
      <c r="F299" s="47" t="s">
        <v>681</v>
      </c>
      <c r="G299" s="48">
        <v>2118780</v>
      </c>
      <c r="H299" s="48">
        <v>2118780</v>
      </c>
    </row>
    <row r="300" spans="1:8" ht="242.25">
      <c r="A300" s="63">
        <v>292</v>
      </c>
      <c r="B300" s="46" t="s">
        <v>4</v>
      </c>
      <c r="C300" s="46" t="s">
        <v>489</v>
      </c>
      <c r="D300" s="46" t="s">
        <v>473</v>
      </c>
      <c r="E300" s="46" t="s">
        <v>0</v>
      </c>
      <c r="F300" s="47" t="s">
        <v>682</v>
      </c>
      <c r="G300" s="48">
        <v>773780</v>
      </c>
      <c r="H300" s="48">
        <v>773780</v>
      </c>
    </row>
    <row r="301" spans="1:8" ht="38.25">
      <c r="A301" s="63">
        <v>293</v>
      </c>
      <c r="B301" s="46" t="s">
        <v>4</v>
      </c>
      <c r="C301" s="46" t="s">
        <v>489</v>
      </c>
      <c r="D301" s="46" t="s">
        <v>473</v>
      </c>
      <c r="E301" s="46" t="s">
        <v>3</v>
      </c>
      <c r="F301" s="47" t="s">
        <v>551</v>
      </c>
      <c r="G301" s="48">
        <v>507780</v>
      </c>
      <c r="H301" s="48">
        <v>507780</v>
      </c>
    </row>
    <row r="302" spans="1:8" ht="51">
      <c r="A302" s="63">
        <v>294</v>
      </c>
      <c r="B302" s="46" t="s">
        <v>4</v>
      </c>
      <c r="C302" s="46" t="s">
        <v>489</v>
      </c>
      <c r="D302" s="46" t="s">
        <v>473</v>
      </c>
      <c r="E302" s="46" t="s">
        <v>2</v>
      </c>
      <c r="F302" s="47" t="s">
        <v>531</v>
      </c>
      <c r="G302" s="48">
        <v>266000</v>
      </c>
      <c r="H302" s="48">
        <v>266000</v>
      </c>
    </row>
    <row r="303" spans="1:8" ht="280.5">
      <c r="A303" s="63">
        <v>295</v>
      </c>
      <c r="B303" s="46" t="s">
        <v>4</v>
      </c>
      <c r="C303" s="46" t="s">
        <v>489</v>
      </c>
      <c r="D303" s="46" t="s">
        <v>475</v>
      </c>
      <c r="E303" s="46" t="s">
        <v>0</v>
      </c>
      <c r="F303" s="47" t="s">
        <v>683</v>
      </c>
      <c r="G303" s="48">
        <v>1345000</v>
      </c>
      <c r="H303" s="48">
        <v>1345000</v>
      </c>
    </row>
    <row r="304" spans="1:8" ht="38.25">
      <c r="A304" s="63">
        <v>296</v>
      </c>
      <c r="B304" s="46" t="s">
        <v>4</v>
      </c>
      <c r="C304" s="46" t="s">
        <v>489</v>
      </c>
      <c r="D304" s="46" t="s">
        <v>475</v>
      </c>
      <c r="E304" s="46" t="s">
        <v>3</v>
      </c>
      <c r="F304" s="47" t="s">
        <v>551</v>
      </c>
      <c r="G304" s="48">
        <v>1345000</v>
      </c>
      <c r="H304" s="48">
        <v>1345000</v>
      </c>
    </row>
    <row r="305" spans="1:8" ht="25.5">
      <c r="A305" s="63">
        <v>297</v>
      </c>
      <c r="B305" s="46" t="s">
        <v>4</v>
      </c>
      <c r="C305" s="46" t="s">
        <v>494</v>
      </c>
      <c r="D305" s="46" t="s">
        <v>155</v>
      </c>
      <c r="E305" s="46" t="s">
        <v>0</v>
      </c>
      <c r="F305" s="47" t="s">
        <v>692</v>
      </c>
      <c r="G305" s="48">
        <v>8260000</v>
      </c>
      <c r="H305" s="48">
        <v>9200000</v>
      </c>
    </row>
    <row r="306" spans="1:8">
      <c r="A306" s="63">
        <v>298</v>
      </c>
      <c r="B306" s="46" t="s">
        <v>4</v>
      </c>
      <c r="C306" s="46" t="s">
        <v>496</v>
      </c>
      <c r="D306" s="46" t="s">
        <v>155</v>
      </c>
      <c r="E306" s="46" t="s">
        <v>0</v>
      </c>
      <c r="F306" s="47" t="s">
        <v>693</v>
      </c>
      <c r="G306" s="48">
        <v>8260000</v>
      </c>
      <c r="H306" s="48">
        <v>9200000</v>
      </c>
    </row>
    <row r="307" spans="1:8" ht="76.5">
      <c r="A307" s="63">
        <v>299</v>
      </c>
      <c r="B307" s="46" t="s">
        <v>4</v>
      </c>
      <c r="C307" s="46" t="s">
        <v>496</v>
      </c>
      <c r="D307" s="46" t="s">
        <v>431</v>
      </c>
      <c r="E307" s="46" t="s">
        <v>0</v>
      </c>
      <c r="F307" s="47" t="s">
        <v>660</v>
      </c>
      <c r="G307" s="48">
        <v>8260000</v>
      </c>
      <c r="H307" s="48">
        <v>9200000</v>
      </c>
    </row>
    <row r="308" spans="1:8" ht="51">
      <c r="A308" s="63">
        <v>300</v>
      </c>
      <c r="B308" s="46" t="s">
        <v>4</v>
      </c>
      <c r="C308" s="46" t="s">
        <v>496</v>
      </c>
      <c r="D308" s="46" t="s">
        <v>498</v>
      </c>
      <c r="E308" s="46" t="s">
        <v>0</v>
      </c>
      <c r="F308" s="47" t="s">
        <v>694</v>
      </c>
      <c r="G308" s="48">
        <v>8260000</v>
      </c>
      <c r="H308" s="48">
        <v>9200000</v>
      </c>
    </row>
    <row r="309" spans="1:8" ht="51">
      <c r="A309" s="63">
        <v>301</v>
      </c>
      <c r="B309" s="46" t="s">
        <v>4</v>
      </c>
      <c r="C309" s="46" t="s">
        <v>496</v>
      </c>
      <c r="D309" s="46" t="s">
        <v>500</v>
      </c>
      <c r="E309" s="46" t="s">
        <v>0</v>
      </c>
      <c r="F309" s="47" t="s">
        <v>695</v>
      </c>
      <c r="G309" s="48">
        <v>8260000</v>
      </c>
      <c r="H309" s="48">
        <v>9200000</v>
      </c>
    </row>
    <row r="310" spans="1:8" ht="25.5">
      <c r="A310" s="63">
        <v>302</v>
      </c>
      <c r="B310" s="46" t="s">
        <v>4</v>
      </c>
      <c r="C310" s="46" t="s">
        <v>496</v>
      </c>
      <c r="D310" s="46" t="s">
        <v>500</v>
      </c>
      <c r="E310" s="46" t="s">
        <v>284</v>
      </c>
      <c r="F310" s="47" t="s">
        <v>588</v>
      </c>
      <c r="G310" s="48">
        <v>8260000</v>
      </c>
      <c r="H310" s="48">
        <v>9200000</v>
      </c>
    </row>
    <row r="311" spans="1:8" ht="25.5">
      <c r="A311" s="63">
        <v>303</v>
      </c>
      <c r="B311" s="46" t="s">
        <v>4</v>
      </c>
      <c r="C311" s="46" t="s">
        <v>506</v>
      </c>
      <c r="D311" s="46" t="s">
        <v>155</v>
      </c>
      <c r="E311" s="46" t="s">
        <v>0</v>
      </c>
      <c r="F311" s="47" t="s">
        <v>698</v>
      </c>
      <c r="G311" s="48">
        <v>365000</v>
      </c>
      <c r="H311" s="48">
        <v>365000</v>
      </c>
    </row>
    <row r="312" spans="1:8" ht="25.5">
      <c r="A312" s="63">
        <v>304</v>
      </c>
      <c r="B312" s="46" t="s">
        <v>4</v>
      </c>
      <c r="C312" s="46" t="s">
        <v>508</v>
      </c>
      <c r="D312" s="46" t="s">
        <v>155</v>
      </c>
      <c r="E312" s="46" t="s">
        <v>0</v>
      </c>
      <c r="F312" s="47" t="s">
        <v>699</v>
      </c>
      <c r="G312" s="48">
        <v>365000</v>
      </c>
      <c r="H312" s="48">
        <v>365000</v>
      </c>
    </row>
    <row r="313" spans="1:8" ht="76.5">
      <c r="A313" s="63">
        <v>305</v>
      </c>
      <c r="B313" s="46" t="s">
        <v>4</v>
      </c>
      <c r="C313" s="46" t="s">
        <v>508</v>
      </c>
      <c r="D313" s="46" t="s">
        <v>191</v>
      </c>
      <c r="E313" s="46" t="s">
        <v>0</v>
      </c>
      <c r="F313" s="47" t="s">
        <v>540</v>
      </c>
      <c r="G313" s="48">
        <v>365000</v>
      </c>
      <c r="H313" s="48">
        <v>365000</v>
      </c>
    </row>
    <row r="314" spans="1:8" ht="51">
      <c r="A314" s="63">
        <v>306</v>
      </c>
      <c r="B314" s="46" t="s">
        <v>4</v>
      </c>
      <c r="C314" s="46" t="s">
        <v>508</v>
      </c>
      <c r="D314" s="46" t="s">
        <v>510</v>
      </c>
      <c r="E314" s="46" t="s">
        <v>0</v>
      </c>
      <c r="F314" s="47" t="s">
        <v>700</v>
      </c>
      <c r="G314" s="48">
        <v>365000</v>
      </c>
      <c r="H314" s="48">
        <v>365000</v>
      </c>
    </row>
    <row r="315" spans="1:8" ht="51" customHeight="1">
      <c r="A315" s="63">
        <v>307</v>
      </c>
      <c r="B315" s="46" t="s">
        <v>4</v>
      </c>
      <c r="C315" s="46" t="s">
        <v>508</v>
      </c>
      <c r="D315" s="46" t="s">
        <v>512</v>
      </c>
      <c r="E315" s="46" t="s">
        <v>0</v>
      </c>
      <c r="F315" s="47" t="s">
        <v>701</v>
      </c>
      <c r="G315" s="48">
        <v>365000</v>
      </c>
      <c r="H315" s="48">
        <v>365000</v>
      </c>
    </row>
    <row r="316" spans="1:8" ht="25.5">
      <c r="A316" s="63">
        <v>308</v>
      </c>
      <c r="B316" s="46" t="s">
        <v>4</v>
      </c>
      <c r="C316" s="46" t="s">
        <v>508</v>
      </c>
      <c r="D316" s="46" t="s">
        <v>512</v>
      </c>
      <c r="E316" s="46" t="s">
        <v>514</v>
      </c>
      <c r="F316" s="47" t="s">
        <v>702</v>
      </c>
      <c r="G316" s="48">
        <v>365000</v>
      </c>
      <c r="H316" s="48">
        <v>365000</v>
      </c>
    </row>
    <row r="317" spans="1:8" s="62" customFormat="1" ht="25.5">
      <c r="A317" s="63">
        <v>309</v>
      </c>
      <c r="B317" s="56" t="s">
        <v>703</v>
      </c>
      <c r="C317" s="56" t="s">
        <v>5</v>
      </c>
      <c r="D317" s="56" t="s">
        <v>155</v>
      </c>
      <c r="E317" s="56" t="s">
        <v>0</v>
      </c>
      <c r="F317" s="53" t="s">
        <v>704</v>
      </c>
      <c r="G317" s="54">
        <v>836160</v>
      </c>
      <c r="H317" s="54">
        <v>880110</v>
      </c>
    </row>
    <row r="318" spans="1:8" ht="25.5">
      <c r="A318" s="63">
        <v>310</v>
      </c>
      <c r="B318" s="46" t="s">
        <v>703</v>
      </c>
      <c r="C318" s="46" t="s">
        <v>154</v>
      </c>
      <c r="D318" s="46" t="s">
        <v>155</v>
      </c>
      <c r="E318" s="46" t="s">
        <v>0</v>
      </c>
      <c r="F318" s="47" t="s">
        <v>524</v>
      </c>
      <c r="G318" s="48">
        <v>836160</v>
      </c>
      <c r="H318" s="48">
        <v>880110</v>
      </c>
    </row>
    <row r="319" spans="1:8" ht="76.5">
      <c r="A319" s="63">
        <v>311</v>
      </c>
      <c r="B319" s="46" t="s">
        <v>703</v>
      </c>
      <c r="C319" s="46" t="s">
        <v>164</v>
      </c>
      <c r="D319" s="46" t="s">
        <v>155</v>
      </c>
      <c r="E319" s="46" t="s">
        <v>0</v>
      </c>
      <c r="F319" s="47" t="s">
        <v>705</v>
      </c>
      <c r="G319" s="48">
        <v>836160</v>
      </c>
      <c r="H319" s="48">
        <v>880110</v>
      </c>
    </row>
    <row r="320" spans="1:8" ht="25.5">
      <c r="A320" s="63">
        <v>312</v>
      </c>
      <c r="B320" s="46" t="s">
        <v>703</v>
      </c>
      <c r="C320" s="46" t="s">
        <v>164</v>
      </c>
      <c r="D320" s="46" t="s">
        <v>159</v>
      </c>
      <c r="E320" s="46" t="s">
        <v>0</v>
      </c>
      <c r="F320" s="47" t="s">
        <v>526</v>
      </c>
      <c r="G320" s="48">
        <v>836160</v>
      </c>
      <c r="H320" s="48">
        <v>880110</v>
      </c>
    </row>
    <row r="321" spans="1:8" ht="51">
      <c r="A321" s="63">
        <v>313</v>
      </c>
      <c r="B321" s="46" t="s">
        <v>703</v>
      </c>
      <c r="C321" s="46" t="s">
        <v>164</v>
      </c>
      <c r="D321" s="46" t="s">
        <v>166</v>
      </c>
      <c r="E321" s="46" t="s">
        <v>0</v>
      </c>
      <c r="F321" s="47" t="s">
        <v>530</v>
      </c>
      <c r="G321" s="48">
        <v>836160</v>
      </c>
      <c r="H321" s="48">
        <v>880110</v>
      </c>
    </row>
    <row r="322" spans="1:8" ht="38.25">
      <c r="A322" s="63">
        <v>314</v>
      </c>
      <c r="B322" s="46" t="s">
        <v>703</v>
      </c>
      <c r="C322" s="46" t="s">
        <v>164</v>
      </c>
      <c r="D322" s="46" t="s">
        <v>166</v>
      </c>
      <c r="E322" s="46" t="s">
        <v>1</v>
      </c>
      <c r="F322" s="47" t="s">
        <v>528</v>
      </c>
      <c r="G322" s="48">
        <v>681050</v>
      </c>
      <c r="H322" s="48">
        <v>720000</v>
      </c>
    </row>
    <row r="323" spans="1:8" ht="51">
      <c r="A323" s="63">
        <v>315</v>
      </c>
      <c r="B323" s="46" t="s">
        <v>703</v>
      </c>
      <c r="C323" s="46" t="s">
        <v>164</v>
      </c>
      <c r="D323" s="46" t="s">
        <v>166</v>
      </c>
      <c r="E323" s="46" t="s">
        <v>2</v>
      </c>
      <c r="F323" s="47" t="s">
        <v>531</v>
      </c>
      <c r="G323" s="48">
        <v>155000</v>
      </c>
      <c r="H323" s="48">
        <v>160000</v>
      </c>
    </row>
    <row r="324" spans="1:8" ht="25.5">
      <c r="A324" s="63">
        <v>316</v>
      </c>
      <c r="B324" s="46" t="s">
        <v>703</v>
      </c>
      <c r="C324" s="46" t="s">
        <v>164</v>
      </c>
      <c r="D324" s="46" t="s">
        <v>166</v>
      </c>
      <c r="E324" s="46" t="s">
        <v>169</v>
      </c>
      <c r="F324" s="47" t="s">
        <v>533</v>
      </c>
      <c r="G324" s="48">
        <v>110</v>
      </c>
      <c r="H324" s="48">
        <v>110</v>
      </c>
    </row>
    <row r="325" spans="1:8" s="62" customFormat="1" ht="38.25">
      <c r="A325" s="63">
        <v>317</v>
      </c>
      <c r="B325" s="56" t="s">
        <v>706</v>
      </c>
      <c r="C325" s="56" t="s">
        <v>5</v>
      </c>
      <c r="D325" s="56" t="s">
        <v>155</v>
      </c>
      <c r="E325" s="56" t="s">
        <v>0</v>
      </c>
      <c r="F325" s="53" t="s">
        <v>707</v>
      </c>
      <c r="G325" s="54">
        <v>1985010</v>
      </c>
      <c r="H325" s="54">
        <v>2090010</v>
      </c>
    </row>
    <row r="326" spans="1:8" ht="25.5">
      <c r="A326" s="63">
        <v>318</v>
      </c>
      <c r="B326" s="46" t="s">
        <v>706</v>
      </c>
      <c r="C326" s="46" t="s">
        <v>154</v>
      </c>
      <c r="D326" s="46" t="s">
        <v>155</v>
      </c>
      <c r="E326" s="46" t="s">
        <v>0</v>
      </c>
      <c r="F326" s="47" t="s">
        <v>524</v>
      </c>
      <c r="G326" s="48">
        <v>1985010</v>
      </c>
      <c r="H326" s="48">
        <v>2090010</v>
      </c>
    </row>
    <row r="327" spans="1:8" ht="63.75">
      <c r="A327" s="63">
        <v>319</v>
      </c>
      <c r="B327" s="46" t="s">
        <v>706</v>
      </c>
      <c r="C327" s="46" t="s">
        <v>179</v>
      </c>
      <c r="D327" s="46" t="s">
        <v>155</v>
      </c>
      <c r="E327" s="46" t="s">
        <v>0</v>
      </c>
      <c r="F327" s="47" t="s">
        <v>708</v>
      </c>
      <c r="G327" s="48">
        <v>1985010</v>
      </c>
      <c r="H327" s="48">
        <v>2090010</v>
      </c>
    </row>
    <row r="328" spans="1:8" ht="25.5">
      <c r="A328" s="63">
        <v>320</v>
      </c>
      <c r="B328" s="46" t="s">
        <v>706</v>
      </c>
      <c r="C328" s="46" t="s">
        <v>179</v>
      </c>
      <c r="D328" s="46" t="s">
        <v>159</v>
      </c>
      <c r="E328" s="46" t="s">
        <v>0</v>
      </c>
      <c r="F328" s="47" t="s">
        <v>526</v>
      </c>
      <c r="G328" s="48">
        <v>1985010</v>
      </c>
      <c r="H328" s="48">
        <v>2090010</v>
      </c>
    </row>
    <row r="329" spans="1:8" ht="38.25">
      <c r="A329" s="63">
        <v>321</v>
      </c>
      <c r="B329" s="46" t="s">
        <v>706</v>
      </c>
      <c r="C329" s="46" t="s">
        <v>179</v>
      </c>
      <c r="D329" s="46" t="s">
        <v>784</v>
      </c>
      <c r="E329" s="46" t="s">
        <v>0</v>
      </c>
      <c r="F329" s="47" t="s">
        <v>834</v>
      </c>
      <c r="G329" s="48">
        <v>885000</v>
      </c>
      <c r="H329" s="48">
        <v>930000</v>
      </c>
    </row>
    <row r="330" spans="1:8" ht="38.25">
      <c r="A330" s="63">
        <v>322</v>
      </c>
      <c r="B330" s="46" t="s">
        <v>706</v>
      </c>
      <c r="C330" s="46" t="s">
        <v>179</v>
      </c>
      <c r="D330" s="46" t="s">
        <v>784</v>
      </c>
      <c r="E330" s="46" t="s">
        <v>1</v>
      </c>
      <c r="F330" s="47" t="s">
        <v>528</v>
      </c>
      <c r="G330" s="48">
        <v>885000</v>
      </c>
      <c r="H330" s="48">
        <v>930000</v>
      </c>
    </row>
    <row r="331" spans="1:8" ht="51">
      <c r="A331" s="63">
        <v>323</v>
      </c>
      <c r="B331" s="46" t="s">
        <v>706</v>
      </c>
      <c r="C331" s="46" t="s">
        <v>179</v>
      </c>
      <c r="D331" s="46" t="s">
        <v>166</v>
      </c>
      <c r="E331" s="46" t="s">
        <v>0</v>
      </c>
      <c r="F331" s="47" t="s">
        <v>530</v>
      </c>
      <c r="G331" s="48">
        <v>1100010</v>
      </c>
      <c r="H331" s="48">
        <v>1160010</v>
      </c>
    </row>
    <row r="332" spans="1:8" ht="38.25">
      <c r="A332" s="63">
        <v>324</v>
      </c>
      <c r="B332" s="46" t="s">
        <v>706</v>
      </c>
      <c r="C332" s="46" t="s">
        <v>179</v>
      </c>
      <c r="D332" s="46" t="s">
        <v>166</v>
      </c>
      <c r="E332" s="46" t="s">
        <v>1</v>
      </c>
      <c r="F332" s="47" t="s">
        <v>528</v>
      </c>
      <c r="G332" s="48">
        <v>790000</v>
      </c>
      <c r="H332" s="48">
        <v>830000</v>
      </c>
    </row>
    <row r="333" spans="1:8" ht="51">
      <c r="A333" s="63">
        <v>325</v>
      </c>
      <c r="B333" s="46" t="s">
        <v>706</v>
      </c>
      <c r="C333" s="46" t="s">
        <v>179</v>
      </c>
      <c r="D333" s="46" t="s">
        <v>166</v>
      </c>
      <c r="E333" s="46" t="s">
        <v>2</v>
      </c>
      <c r="F333" s="47" t="s">
        <v>531</v>
      </c>
      <c r="G333" s="48">
        <v>310000</v>
      </c>
      <c r="H333" s="48">
        <v>330000</v>
      </c>
    </row>
    <row r="334" spans="1:8" ht="25.5">
      <c r="A334" s="63">
        <v>326</v>
      </c>
      <c r="B334" s="46" t="s">
        <v>706</v>
      </c>
      <c r="C334" s="46" t="s">
        <v>179</v>
      </c>
      <c r="D334" s="46" t="s">
        <v>166</v>
      </c>
      <c r="E334" s="46" t="s">
        <v>169</v>
      </c>
      <c r="F334" s="47" t="s">
        <v>533</v>
      </c>
      <c r="G334" s="48">
        <v>10</v>
      </c>
      <c r="H334" s="48">
        <v>10</v>
      </c>
    </row>
    <row r="335" spans="1:8" s="62" customFormat="1" ht="38.25">
      <c r="A335" s="63">
        <v>327</v>
      </c>
      <c r="B335" s="56" t="s">
        <v>6</v>
      </c>
      <c r="C335" s="56" t="s">
        <v>5</v>
      </c>
      <c r="D335" s="56" t="s">
        <v>155</v>
      </c>
      <c r="E335" s="56" t="s">
        <v>0</v>
      </c>
      <c r="F335" s="53" t="s">
        <v>709</v>
      </c>
      <c r="G335" s="54">
        <v>4811412</v>
      </c>
      <c r="H335" s="54">
        <v>5009619</v>
      </c>
    </row>
    <row r="336" spans="1:8" ht="25.5">
      <c r="A336" s="63">
        <v>328</v>
      </c>
      <c r="B336" s="46" t="s">
        <v>6</v>
      </c>
      <c r="C336" s="46" t="s">
        <v>154</v>
      </c>
      <c r="D336" s="46" t="s">
        <v>155</v>
      </c>
      <c r="E336" s="46" t="s">
        <v>0</v>
      </c>
      <c r="F336" s="47" t="s">
        <v>524</v>
      </c>
      <c r="G336" s="48">
        <v>4811412</v>
      </c>
      <c r="H336" s="48">
        <v>5009619</v>
      </c>
    </row>
    <row r="337" spans="1:8" ht="63.75">
      <c r="A337" s="63">
        <v>329</v>
      </c>
      <c r="B337" s="46" t="s">
        <v>6</v>
      </c>
      <c r="C337" s="46" t="s">
        <v>179</v>
      </c>
      <c r="D337" s="46" t="s">
        <v>155</v>
      </c>
      <c r="E337" s="46" t="s">
        <v>0</v>
      </c>
      <c r="F337" s="47" t="s">
        <v>708</v>
      </c>
      <c r="G337" s="48">
        <v>4811412</v>
      </c>
      <c r="H337" s="48">
        <v>5009619</v>
      </c>
    </row>
    <row r="338" spans="1:8" ht="25.5">
      <c r="A338" s="63">
        <v>330</v>
      </c>
      <c r="B338" s="46" t="s">
        <v>6</v>
      </c>
      <c r="C338" s="46" t="s">
        <v>179</v>
      </c>
      <c r="D338" s="46" t="s">
        <v>159</v>
      </c>
      <c r="E338" s="46" t="s">
        <v>0</v>
      </c>
      <c r="F338" s="47" t="s">
        <v>526</v>
      </c>
      <c r="G338" s="48">
        <v>4811412</v>
      </c>
      <c r="H338" s="48">
        <v>5009619</v>
      </c>
    </row>
    <row r="339" spans="1:8" ht="51">
      <c r="A339" s="63">
        <v>331</v>
      </c>
      <c r="B339" s="46" t="s">
        <v>6</v>
      </c>
      <c r="C339" s="46" t="s">
        <v>179</v>
      </c>
      <c r="D339" s="46" t="s">
        <v>166</v>
      </c>
      <c r="E339" s="46" t="s">
        <v>0</v>
      </c>
      <c r="F339" s="47" t="s">
        <v>530</v>
      </c>
      <c r="G339" s="48">
        <v>4811412</v>
      </c>
      <c r="H339" s="48">
        <v>5009619</v>
      </c>
    </row>
    <row r="340" spans="1:8" ht="38.25">
      <c r="A340" s="63">
        <v>332</v>
      </c>
      <c r="B340" s="46" t="s">
        <v>6</v>
      </c>
      <c r="C340" s="46" t="s">
        <v>179</v>
      </c>
      <c r="D340" s="46" t="s">
        <v>166</v>
      </c>
      <c r="E340" s="46" t="s">
        <v>1</v>
      </c>
      <c r="F340" s="47" t="s">
        <v>528</v>
      </c>
      <c r="G340" s="48">
        <v>4184671</v>
      </c>
      <c r="H340" s="48">
        <v>4359970</v>
      </c>
    </row>
    <row r="341" spans="1:8" ht="51">
      <c r="A341" s="63">
        <v>333</v>
      </c>
      <c r="B341" s="46" t="s">
        <v>6</v>
      </c>
      <c r="C341" s="46" t="s">
        <v>179</v>
      </c>
      <c r="D341" s="46" t="s">
        <v>166</v>
      </c>
      <c r="E341" s="46" t="s">
        <v>2</v>
      </c>
      <c r="F341" s="47" t="s">
        <v>531</v>
      </c>
      <c r="G341" s="48">
        <v>626691</v>
      </c>
      <c r="H341" s="48">
        <v>649599</v>
      </c>
    </row>
    <row r="342" spans="1:8" ht="25.5">
      <c r="A342" s="63">
        <v>334</v>
      </c>
      <c r="B342" s="49" t="s">
        <v>6</v>
      </c>
      <c r="C342" s="49" t="s">
        <v>179</v>
      </c>
      <c r="D342" s="49" t="s">
        <v>166</v>
      </c>
      <c r="E342" s="49" t="s">
        <v>169</v>
      </c>
      <c r="F342" s="50" t="s">
        <v>533</v>
      </c>
      <c r="G342" s="51">
        <v>50</v>
      </c>
      <c r="H342" s="51">
        <v>50</v>
      </c>
    </row>
    <row r="343" spans="1:8" s="62" customFormat="1">
      <c r="A343" s="63">
        <v>335</v>
      </c>
      <c r="B343" s="141" t="s">
        <v>517</v>
      </c>
      <c r="C343" s="141"/>
      <c r="D343" s="141"/>
      <c r="E343" s="141"/>
      <c r="F343" s="141"/>
      <c r="G343" s="55">
        <v>604744683.5</v>
      </c>
      <c r="H343" s="55">
        <v>557049582</v>
      </c>
    </row>
  </sheetData>
  <autoFilter ref="G1:H343"/>
  <mergeCells count="6">
    <mergeCell ref="B343:F343"/>
    <mergeCell ref="G2:H2"/>
    <mergeCell ref="G3:H3"/>
    <mergeCell ref="G4:H4"/>
    <mergeCell ref="A6:H6"/>
    <mergeCell ref="F7:G7"/>
  </mergeCells>
  <pageMargins left="0.70866141732283472" right="0.70866141732283472" top="0.74803149606299213" bottom="0.74803149606299213" header="0.31496062992125984" footer="0.31496062992125984"/>
  <pageSetup paperSize="9" firstPageNumber="55" orientation="portrait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="110" zoomScaleSheetLayoutView="110" workbookViewId="0">
      <selection activeCell="B4" sqref="B4:C4"/>
    </sheetView>
  </sheetViews>
  <sheetFormatPr defaultColWidth="9.140625" defaultRowHeight="12.75"/>
  <cols>
    <col min="1" max="1" width="80.5703125" style="45" customWidth="1"/>
    <col min="2" max="2" width="10.85546875" style="45" customWidth="1"/>
    <col min="3" max="3" width="13.85546875" style="45" bestFit="1" customWidth="1"/>
    <col min="4" max="16384" width="9.140625" style="45"/>
  </cols>
  <sheetData>
    <row r="1" spans="1:3">
      <c r="A1" s="99"/>
      <c r="B1" s="159" t="s">
        <v>974</v>
      </c>
      <c r="C1" s="159"/>
    </row>
    <row r="2" spans="1:3">
      <c r="A2" s="99"/>
      <c r="B2" s="160" t="s">
        <v>119</v>
      </c>
      <c r="C2" s="160"/>
    </row>
    <row r="3" spans="1:3">
      <c r="A3" s="99"/>
      <c r="B3" s="161" t="s">
        <v>120</v>
      </c>
      <c r="C3" s="161"/>
    </row>
    <row r="4" spans="1:3">
      <c r="A4" s="99"/>
      <c r="B4" s="160" t="s">
        <v>985</v>
      </c>
      <c r="C4" s="160"/>
    </row>
    <row r="5" spans="1:3">
      <c r="A5" s="99"/>
      <c r="B5" s="100"/>
      <c r="C5" s="100"/>
    </row>
    <row r="6" spans="1:3" ht="33.6" customHeight="1">
      <c r="A6" s="162" t="s">
        <v>749</v>
      </c>
      <c r="B6" s="162"/>
      <c r="C6" s="162"/>
    </row>
    <row r="7" spans="1:3">
      <c r="A7" s="156"/>
      <c r="B7" s="156"/>
      <c r="C7" s="156"/>
    </row>
    <row r="8" spans="1:3" ht="25.5">
      <c r="A8" s="64" t="s">
        <v>711</v>
      </c>
      <c r="B8" s="64" t="s">
        <v>149</v>
      </c>
      <c r="C8" s="64" t="s">
        <v>153</v>
      </c>
    </row>
    <row r="9" spans="1:3" ht="25.5">
      <c r="A9" s="47" t="s">
        <v>712</v>
      </c>
      <c r="B9" s="46" t="s">
        <v>191</v>
      </c>
      <c r="C9" s="48">
        <v>123763915.45</v>
      </c>
    </row>
    <row r="10" spans="1:3" ht="25.5">
      <c r="A10" s="47" t="s">
        <v>713</v>
      </c>
      <c r="B10" s="46" t="s">
        <v>193</v>
      </c>
      <c r="C10" s="48">
        <v>469200</v>
      </c>
    </row>
    <row r="11" spans="1:3" ht="25.5">
      <c r="A11" s="47" t="s">
        <v>714</v>
      </c>
      <c r="B11" s="46" t="s">
        <v>510</v>
      </c>
      <c r="C11" s="48">
        <v>365000</v>
      </c>
    </row>
    <row r="12" spans="1:3" ht="38.25">
      <c r="A12" s="47" t="s">
        <v>715</v>
      </c>
      <c r="B12" s="46" t="s">
        <v>205</v>
      </c>
      <c r="C12" s="48">
        <v>97600</v>
      </c>
    </row>
    <row r="13" spans="1:3">
      <c r="A13" s="47" t="s">
        <v>716</v>
      </c>
      <c r="B13" s="46" t="s">
        <v>236</v>
      </c>
      <c r="C13" s="48">
        <v>400701</v>
      </c>
    </row>
    <row r="14" spans="1:3" ht="25.5">
      <c r="A14" s="47" t="s">
        <v>717</v>
      </c>
      <c r="B14" s="46" t="s">
        <v>230</v>
      </c>
      <c r="C14" s="48">
        <v>150000</v>
      </c>
    </row>
    <row r="15" spans="1:3" ht="25.5">
      <c r="A15" s="47" t="s">
        <v>718</v>
      </c>
      <c r="B15" s="46" t="s">
        <v>252</v>
      </c>
      <c r="C15" s="48">
        <v>214679</v>
      </c>
    </row>
    <row r="16" spans="1:3" ht="25.5">
      <c r="A16" s="47" t="s">
        <v>719</v>
      </c>
      <c r="B16" s="46" t="s">
        <v>295</v>
      </c>
      <c r="C16" s="48">
        <v>100000</v>
      </c>
    </row>
    <row r="17" spans="1:3">
      <c r="A17" s="47" t="s">
        <v>720</v>
      </c>
      <c r="B17" s="46" t="s">
        <v>299</v>
      </c>
      <c r="C17" s="48">
        <v>14000</v>
      </c>
    </row>
    <row r="18" spans="1:3" ht="25.5">
      <c r="A18" s="47" t="s">
        <v>721</v>
      </c>
      <c r="B18" s="46" t="s">
        <v>301</v>
      </c>
      <c r="C18" s="48">
        <v>746011</v>
      </c>
    </row>
    <row r="19" spans="1:3" ht="38.25">
      <c r="A19" s="47" t="s">
        <v>722</v>
      </c>
      <c r="B19" s="46" t="s">
        <v>305</v>
      </c>
      <c r="C19" s="48">
        <v>0</v>
      </c>
    </row>
    <row r="20" spans="1:3" ht="25.5">
      <c r="A20" s="47" t="s">
        <v>723</v>
      </c>
      <c r="B20" s="46" t="s">
        <v>309</v>
      </c>
      <c r="C20" s="48">
        <v>210470</v>
      </c>
    </row>
    <row r="21" spans="1:3" ht="25.5">
      <c r="A21" s="47" t="s">
        <v>724</v>
      </c>
      <c r="B21" s="46" t="s">
        <v>332</v>
      </c>
      <c r="C21" s="48">
        <v>2832266.11</v>
      </c>
    </row>
    <row r="22" spans="1:3" ht="25.5">
      <c r="A22" s="47" t="s">
        <v>975</v>
      </c>
      <c r="B22" s="46" t="s">
        <v>940</v>
      </c>
      <c r="C22" s="48">
        <v>1529647.99</v>
      </c>
    </row>
    <row r="23" spans="1:3" ht="25.5">
      <c r="A23" s="47" t="s">
        <v>725</v>
      </c>
      <c r="B23" s="46" t="s">
        <v>321</v>
      </c>
      <c r="C23" s="48">
        <v>55625564.799999997</v>
      </c>
    </row>
    <row r="24" spans="1:3">
      <c r="A24" s="47" t="s">
        <v>726</v>
      </c>
      <c r="B24" s="46" t="s">
        <v>366</v>
      </c>
      <c r="C24" s="48">
        <v>317364</v>
      </c>
    </row>
    <row r="25" spans="1:3" ht="38.25">
      <c r="A25" s="47" t="s">
        <v>727</v>
      </c>
      <c r="B25" s="46" t="s">
        <v>244</v>
      </c>
      <c r="C25" s="48">
        <v>7389392</v>
      </c>
    </row>
    <row r="26" spans="1:3" ht="25.5">
      <c r="A26" s="47" t="s">
        <v>728</v>
      </c>
      <c r="B26" s="46" t="s">
        <v>266</v>
      </c>
      <c r="C26" s="48">
        <v>53039307</v>
      </c>
    </row>
    <row r="27" spans="1:3" ht="25.5">
      <c r="A27" s="47" t="s">
        <v>729</v>
      </c>
      <c r="B27" s="46" t="s">
        <v>465</v>
      </c>
      <c r="C27" s="48">
        <v>262712.55</v>
      </c>
    </row>
    <row r="28" spans="1:3" ht="25.5">
      <c r="A28" s="47" t="s">
        <v>730</v>
      </c>
      <c r="B28" s="46" t="s">
        <v>278</v>
      </c>
      <c r="C28" s="48">
        <f>305608164.41+12109335.9</f>
        <v>317717500.31</v>
      </c>
    </row>
    <row r="29" spans="1:3" ht="25.5">
      <c r="A29" s="47" t="s">
        <v>731</v>
      </c>
      <c r="B29" s="46" t="s">
        <v>280</v>
      </c>
      <c r="C29" s="48">
        <f>107082418.71+12109335.9</f>
        <v>119191754.61</v>
      </c>
    </row>
    <row r="30" spans="1:3" ht="25.5">
      <c r="A30" s="47" t="s">
        <v>732</v>
      </c>
      <c r="B30" s="46" t="s">
        <v>336</v>
      </c>
      <c r="C30" s="48">
        <v>5811126</v>
      </c>
    </row>
    <row r="31" spans="1:3">
      <c r="A31" s="47" t="s">
        <v>733</v>
      </c>
      <c r="B31" s="46" t="s">
        <v>326</v>
      </c>
      <c r="C31" s="48">
        <v>9140994.1500000004</v>
      </c>
    </row>
    <row r="32" spans="1:3" ht="25.5">
      <c r="A32" s="47" t="s">
        <v>734</v>
      </c>
      <c r="B32" s="46" t="s">
        <v>471</v>
      </c>
      <c r="C32" s="48">
        <v>35058900</v>
      </c>
    </row>
    <row r="33" spans="1:3" ht="25.5">
      <c r="A33" s="47" t="s">
        <v>905</v>
      </c>
      <c r="B33" s="46" t="s">
        <v>885</v>
      </c>
      <c r="C33" s="48">
        <v>1556937.36</v>
      </c>
    </row>
    <row r="34" spans="1:3">
      <c r="A34" s="47" t="s">
        <v>735</v>
      </c>
      <c r="B34" s="46" t="s">
        <v>440</v>
      </c>
      <c r="C34" s="48">
        <v>146957788.19</v>
      </c>
    </row>
    <row r="35" spans="1:3" ht="25.5">
      <c r="A35" s="47" t="s">
        <v>736</v>
      </c>
      <c r="B35" s="46" t="s">
        <v>373</v>
      </c>
      <c r="C35" s="48">
        <v>289605176</v>
      </c>
    </row>
    <row r="36" spans="1:3" ht="25.5">
      <c r="A36" s="47" t="s">
        <v>737</v>
      </c>
      <c r="B36" s="46" t="s">
        <v>375</v>
      </c>
      <c r="C36" s="48">
        <v>105455844</v>
      </c>
    </row>
    <row r="37" spans="1:3">
      <c r="A37" s="47" t="s">
        <v>738</v>
      </c>
      <c r="B37" s="46" t="s">
        <v>389</v>
      </c>
      <c r="C37" s="48">
        <v>112388180</v>
      </c>
    </row>
    <row r="38" spans="1:3" ht="25.5">
      <c r="A38" s="47" t="s">
        <v>739</v>
      </c>
      <c r="B38" s="46" t="s">
        <v>405</v>
      </c>
      <c r="C38" s="48">
        <v>38511939</v>
      </c>
    </row>
    <row r="39" spans="1:3" ht="25.5">
      <c r="A39" s="47" t="s">
        <v>740</v>
      </c>
      <c r="B39" s="46" t="s">
        <v>415</v>
      </c>
      <c r="C39" s="48">
        <v>8642227</v>
      </c>
    </row>
    <row r="40" spans="1:3" ht="25.5">
      <c r="A40" s="47" t="s">
        <v>741</v>
      </c>
      <c r="B40" s="46" t="s">
        <v>383</v>
      </c>
      <c r="C40" s="48">
        <v>16063530</v>
      </c>
    </row>
    <row r="41" spans="1:3">
      <c r="A41" s="47" t="s">
        <v>742</v>
      </c>
      <c r="B41" s="46" t="s">
        <v>420</v>
      </c>
      <c r="C41" s="48">
        <v>8543456</v>
      </c>
    </row>
    <row r="42" spans="1:3" ht="25.5">
      <c r="A42" s="47" t="s">
        <v>743</v>
      </c>
      <c r="B42" s="46" t="s">
        <v>431</v>
      </c>
      <c r="C42" s="48">
        <v>42459226.189999998</v>
      </c>
    </row>
    <row r="43" spans="1:3">
      <c r="A43" s="47" t="s">
        <v>744</v>
      </c>
      <c r="B43" s="46" t="s">
        <v>450</v>
      </c>
      <c r="C43" s="48">
        <v>29744679</v>
      </c>
    </row>
    <row r="44" spans="1:3">
      <c r="A44" s="47" t="s">
        <v>745</v>
      </c>
      <c r="B44" s="46" t="s">
        <v>498</v>
      </c>
      <c r="C44" s="48">
        <v>8922589</v>
      </c>
    </row>
    <row r="45" spans="1:3">
      <c r="A45" s="47" t="s">
        <v>746</v>
      </c>
      <c r="B45" s="46" t="s">
        <v>485</v>
      </c>
      <c r="C45" s="48">
        <v>3791958.19</v>
      </c>
    </row>
    <row r="46" spans="1:3" ht="25.5">
      <c r="A46" s="50" t="s">
        <v>747</v>
      </c>
      <c r="B46" s="49" t="s">
        <v>340</v>
      </c>
      <c r="C46" s="51">
        <v>201740341</v>
      </c>
    </row>
    <row r="47" spans="1:3">
      <c r="A47" s="157" t="s">
        <v>748</v>
      </c>
      <c r="B47" s="158"/>
      <c r="C47" s="55">
        <f>963176823.05+12109335.9</f>
        <v>975286158.94999993</v>
      </c>
    </row>
  </sheetData>
  <autoFilter ref="C1:C44"/>
  <mergeCells count="7">
    <mergeCell ref="A47:B47"/>
    <mergeCell ref="B1:C1"/>
    <mergeCell ref="B2:C2"/>
    <mergeCell ref="B3:C3"/>
    <mergeCell ref="B4:C4"/>
    <mergeCell ref="A6:C6"/>
    <mergeCell ref="A7:C7"/>
  </mergeCells>
  <pageMargins left="0.59055118110236227" right="0.39370078740157483" top="0.39370078740157483" bottom="0.39370078740157483" header="0.11811023622047245" footer="0.31496062992125984"/>
  <pageSetup paperSize="9" scale="90" firstPageNumber="81" orientation="portrait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C3" sqref="C3:D3"/>
    </sheetView>
  </sheetViews>
  <sheetFormatPr defaultRowHeight="12.75"/>
  <cols>
    <col min="1" max="1" width="46.28515625" style="52" customWidth="1"/>
    <col min="2" max="2" width="11.5703125" style="52" bestFit="1" customWidth="1"/>
    <col min="3" max="3" width="13.85546875" style="45" bestFit="1" customWidth="1"/>
    <col min="4" max="4" width="13.85546875" style="52" bestFit="1" customWidth="1"/>
    <col min="5" max="16384" width="9.140625" style="52"/>
  </cols>
  <sheetData>
    <row r="1" spans="1:4" s="45" customFormat="1">
      <c r="A1" s="101"/>
      <c r="B1" s="101"/>
      <c r="C1" s="159" t="s">
        <v>970</v>
      </c>
      <c r="D1" s="159"/>
    </row>
    <row r="2" spans="1:4" s="45" customFormat="1">
      <c r="A2" s="101"/>
      <c r="B2" s="102"/>
      <c r="C2" s="160" t="s">
        <v>147</v>
      </c>
      <c r="D2" s="160"/>
    </row>
    <row r="3" spans="1:4" s="45" customFormat="1">
      <c r="A3" s="101"/>
      <c r="B3" s="102"/>
      <c r="C3" s="160" t="s">
        <v>985</v>
      </c>
      <c r="D3" s="160"/>
    </row>
    <row r="4" spans="1:4" s="45" customFormat="1" ht="46.5" customHeight="1">
      <c r="A4" s="165" t="s">
        <v>981</v>
      </c>
      <c r="B4" s="165"/>
      <c r="C4" s="165"/>
      <c r="D4" s="165"/>
    </row>
    <row r="5" spans="1:4" s="45" customFormat="1">
      <c r="A5" s="156"/>
      <c r="B5" s="156"/>
      <c r="C5" s="156"/>
    </row>
    <row r="6" spans="1:4" s="45" customFormat="1" ht="25.5">
      <c r="A6" s="64" t="s">
        <v>711</v>
      </c>
      <c r="B6" s="64" t="s">
        <v>149</v>
      </c>
      <c r="C6" s="64" t="s">
        <v>958</v>
      </c>
      <c r="D6" s="64" t="s">
        <v>959</v>
      </c>
    </row>
    <row r="7" spans="1:4" ht="42" customHeight="1">
      <c r="A7" s="47" t="s">
        <v>712</v>
      </c>
      <c r="B7" s="46" t="s">
        <v>191</v>
      </c>
      <c r="C7" s="48">
        <v>21499975.210000001</v>
      </c>
      <c r="D7" s="48">
        <v>14177280</v>
      </c>
    </row>
    <row r="8" spans="1:4" ht="38.25">
      <c r="A8" s="47" t="s">
        <v>713</v>
      </c>
      <c r="B8" s="46" t="s">
        <v>193</v>
      </c>
      <c r="C8" s="48">
        <v>469200</v>
      </c>
      <c r="D8" s="48">
        <v>469200</v>
      </c>
    </row>
    <row r="9" spans="1:4" ht="25.5">
      <c r="A9" s="47" t="s">
        <v>714</v>
      </c>
      <c r="B9" s="46" t="s">
        <v>510</v>
      </c>
      <c r="C9" s="48">
        <v>365000</v>
      </c>
      <c r="D9" s="48">
        <v>365000</v>
      </c>
    </row>
    <row r="10" spans="1:4" ht="51">
      <c r="A10" s="47" t="s">
        <v>715</v>
      </c>
      <c r="B10" s="46" t="s">
        <v>205</v>
      </c>
      <c r="C10" s="48">
        <v>99600</v>
      </c>
      <c r="D10" s="48">
        <v>102600</v>
      </c>
    </row>
    <row r="11" spans="1:4" ht="25.5">
      <c r="A11" s="47" t="s">
        <v>716</v>
      </c>
      <c r="B11" s="46" t="s">
        <v>236</v>
      </c>
      <c r="C11" s="48">
        <v>351700</v>
      </c>
      <c r="D11" s="48">
        <v>351700</v>
      </c>
    </row>
    <row r="12" spans="1:4" ht="42" customHeight="1">
      <c r="A12" s="47" t="s">
        <v>717</v>
      </c>
      <c r="B12" s="46" t="s">
        <v>230</v>
      </c>
      <c r="C12" s="48">
        <v>180000</v>
      </c>
      <c r="D12" s="48">
        <v>180000</v>
      </c>
    </row>
    <row r="13" spans="1:4" ht="38.25">
      <c r="A13" s="47" t="s">
        <v>718</v>
      </c>
      <c r="B13" s="46" t="s">
        <v>252</v>
      </c>
      <c r="C13" s="48">
        <v>230940</v>
      </c>
      <c r="D13" s="48">
        <v>230940</v>
      </c>
    </row>
    <row r="14" spans="1:4" ht="38.25">
      <c r="A14" s="47" t="s">
        <v>719</v>
      </c>
      <c r="B14" s="46" t="s">
        <v>295</v>
      </c>
      <c r="C14" s="48">
        <v>100000</v>
      </c>
      <c r="D14" s="48">
        <v>100000</v>
      </c>
    </row>
    <row r="15" spans="1:4" ht="25.5">
      <c r="A15" s="47" t="s">
        <v>720</v>
      </c>
      <c r="B15" s="46" t="s">
        <v>299</v>
      </c>
      <c r="C15" s="48">
        <v>14000</v>
      </c>
      <c r="D15" s="48">
        <v>14000</v>
      </c>
    </row>
    <row r="16" spans="1:4" ht="29.25" customHeight="1">
      <c r="A16" s="47" t="s">
        <v>721</v>
      </c>
      <c r="B16" s="46" t="s">
        <v>301</v>
      </c>
      <c r="C16" s="48">
        <v>515000</v>
      </c>
      <c r="D16" s="48">
        <v>400000</v>
      </c>
    </row>
    <row r="17" spans="1:4" ht="57" customHeight="1">
      <c r="A17" s="47" t="s">
        <v>722</v>
      </c>
      <c r="B17" s="46" t="s">
        <v>305</v>
      </c>
      <c r="C17" s="48">
        <v>50000</v>
      </c>
      <c r="D17" s="48">
        <v>50000</v>
      </c>
    </row>
    <row r="18" spans="1:4" ht="38.25">
      <c r="A18" s="47" t="s">
        <v>723</v>
      </c>
      <c r="B18" s="46" t="s">
        <v>309</v>
      </c>
      <c r="C18" s="48">
        <v>385000</v>
      </c>
      <c r="D18" s="48">
        <v>500000</v>
      </c>
    </row>
    <row r="19" spans="1:4" ht="38.25">
      <c r="A19" s="47" t="s">
        <v>724</v>
      </c>
      <c r="B19" s="46" t="s">
        <v>332</v>
      </c>
      <c r="C19" s="48">
        <v>1500000</v>
      </c>
      <c r="D19" s="48">
        <v>0</v>
      </c>
    </row>
    <row r="20" spans="1:4" ht="38.25">
      <c r="A20" s="47" t="s">
        <v>975</v>
      </c>
      <c r="B20" s="46" t="s">
        <v>940</v>
      </c>
      <c r="C20" s="48">
        <v>4573419.21</v>
      </c>
      <c r="D20" s="48">
        <v>0</v>
      </c>
    </row>
    <row r="21" spans="1:4" ht="38.25">
      <c r="A21" s="47" t="s">
        <v>725</v>
      </c>
      <c r="B21" s="46" t="s">
        <v>321</v>
      </c>
      <c r="C21" s="48">
        <v>2217276</v>
      </c>
      <c r="D21" s="48">
        <v>0</v>
      </c>
    </row>
    <row r="22" spans="1:4" ht="42" customHeight="1">
      <c r="A22" s="47" t="s">
        <v>726</v>
      </c>
      <c r="B22" s="46" t="s">
        <v>366</v>
      </c>
      <c r="C22" s="48">
        <v>200000</v>
      </c>
      <c r="D22" s="48">
        <v>200000</v>
      </c>
    </row>
    <row r="23" spans="1:4" ht="76.5">
      <c r="A23" s="47" t="s">
        <v>727</v>
      </c>
      <c r="B23" s="46" t="s">
        <v>244</v>
      </c>
      <c r="C23" s="48">
        <v>7441000</v>
      </c>
      <c r="D23" s="48">
        <v>8141000</v>
      </c>
    </row>
    <row r="24" spans="1:4" ht="51">
      <c r="A24" s="47" t="s">
        <v>728</v>
      </c>
      <c r="B24" s="46" t="s">
        <v>266</v>
      </c>
      <c r="C24" s="48">
        <v>2535200</v>
      </c>
      <c r="D24" s="48">
        <v>2800200</v>
      </c>
    </row>
    <row r="25" spans="1:4" ht="38.25">
      <c r="A25" s="47" t="s">
        <v>729</v>
      </c>
      <c r="B25" s="46" t="s">
        <v>465</v>
      </c>
      <c r="C25" s="48">
        <v>272640</v>
      </c>
      <c r="D25" s="48">
        <v>272640</v>
      </c>
    </row>
    <row r="26" spans="1:4" ht="51">
      <c r="A26" s="47" t="s">
        <v>730</v>
      </c>
      <c r="B26" s="46" t="s">
        <v>278</v>
      </c>
      <c r="C26" s="48">
        <v>177217484.28999999</v>
      </c>
      <c r="D26" s="48">
        <v>59612419</v>
      </c>
    </row>
    <row r="27" spans="1:4" ht="38.25">
      <c r="A27" s="47" t="s">
        <v>731</v>
      </c>
      <c r="B27" s="46" t="s">
        <v>280</v>
      </c>
      <c r="C27" s="48">
        <v>9861100</v>
      </c>
      <c r="D27" s="48">
        <v>10183350</v>
      </c>
    </row>
    <row r="28" spans="1:4" ht="38.25">
      <c r="A28" s="47" t="s">
        <v>732</v>
      </c>
      <c r="B28" s="46" t="s">
        <v>336</v>
      </c>
      <c r="C28" s="48">
        <v>6090000</v>
      </c>
      <c r="D28" s="48">
        <v>12267269</v>
      </c>
    </row>
    <row r="29" spans="1:4" ht="29.25" customHeight="1">
      <c r="A29" s="47" t="s">
        <v>734</v>
      </c>
      <c r="B29" s="46" t="s">
        <v>471</v>
      </c>
      <c r="C29" s="48">
        <v>36175800</v>
      </c>
      <c r="D29" s="48">
        <v>37161800</v>
      </c>
    </row>
    <row r="30" spans="1:4" ht="25.5">
      <c r="A30" s="47" t="s">
        <v>735</v>
      </c>
      <c r="B30" s="46" t="s">
        <v>440</v>
      </c>
      <c r="C30" s="48">
        <v>125090584.29000001</v>
      </c>
      <c r="D30" s="48">
        <v>0</v>
      </c>
    </row>
    <row r="31" spans="1:4" ht="38.25">
      <c r="A31" s="47" t="s">
        <v>736</v>
      </c>
      <c r="B31" s="46" t="s">
        <v>373</v>
      </c>
      <c r="C31" s="48">
        <v>280060231</v>
      </c>
      <c r="D31" s="48">
        <v>291402881</v>
      </c>
    </row>
    <row r="32" spans="1:4" ht="30" customHeight="1">
      <c r="A32" s="47" t="s">
        <v>737</v>
      </c>
      <c r="B32" s="46" t="s">
        <v>375</v>
      </c>
      <c r="C32" s="48">
        <v>113286550</v>
      </c>
      <c r="D32" s="48">
        <v>114800000</v>
      </c>
    </row>
    <row r="33" spans="1:4" ht="25.5">
      <c r="A33" s="47" t="s">
        <v>738</v>
      </c>
      <c r="B33" s="46" t="s">
        <v>389</v>
      </c>
      <c r="C33" s="48">
        <v>115598000</v>
      </c>
      <c r="D33" s="48">
        <v>120147500</v>
      </c>
    </row>
    <row r="34" spans="1:4" ht="25.5">
      <c r="A34" s="47" t="s">
        <v>739</v>
      </c>
      <c r="B34" s="46" t="s">
        <v>405</v>
      </c>
      <c r="C34" s="48">
        <v>36740000</v>
      </c>
      <c r="D34" s="48">
        <v>40900000</v>
      </c>
    </row>
    <row r="35" spans="1:4" ht="38.25">
      <c r="A35" s="47" t="s">
        <v>740</v>
      </c>
      <c r="B35" s="46" t="s">
        <v>415</v>
      </c>
      <c r="C35" s="48">
        <v>6891400</v>
      </c>
      <c r="D35" s="48">
        <v>7231100</v>
      </c>
    </row>
    <row r="36" spans="1:4" ht="25.5">
      <c r="A36" s="47" t="s">
        <v>742</v>
      </c>
      <c r="B36" s="46" t="s">
        <v>420</v>
      </c>
      <c r="C36" s="48">
        <v>7544281</v>
      </c>
      <c r="D36" s="48">
        <v>8324281</v>
      </c>
    </row>
    <row r="37" spans="1:4" ht="38.25">
      <c r="A37" s="47" t="s">
        <v>743</v>
      </c>
      <c r="B37" s="46" t="s">
        <v>431</v>
      </c>
      <c r="C37" s="48">
        <v>36790000</v>
      </c>
      <c r="D37" s="48">
        <v>40610000</v>
      </c>
    </row>
    <row r="38" spans="1:4" ht="25.5">
      <c r="A38" s="47" t="s">
        <v>744</v>
      </c>
      <c r="B38" s="46" t="s">
        <v>450</v>
      </c>
      <c r="C38" s="48">
        <v>27030000</v>
      </c>
      <c r="D38" s="48">
        <v>29910000</v>
      </c>
    </row>
    <row r="39" spans="1:4" ht="25.5">
      <c r="A39" s="47" t="s">
        <v>745</v>
      </c>
      <c r="B39" s="46" t="s">
        <v>498</v>
      </c>
      <c r="C39" s="48">
        <v>8260000</v>
      </c>
      <c r="D39" s="48">
        <v>9200000</v>
      </c>
    </row>
    <row r="40" spans="1:4" ht="25.5">
      <c r="A40" s="47" t="s">
        <v>746</v>
      </c>
      <c r="B40" s="46" t="s">
        <v>485</v>
      </c>
      <c r="C40" s="48">
        <v>1500000</v>
      </c>
      <c r="D40" s="48">
        <v>1500000</v>
      </c>
    </row>
    <row r="41" spans="1:4">
      <c r="A41" s="163" t="s">
        <v>748</v>
      </c>
      <c r="B41" s="164"/>
      <c r="C41" s="103">
        <v>515567690.5</v>
      </c>
      <c r="D41" s="103">
        <v>405802580</v>
      </c>
    </row>
  </sheetData>
  <mergeCells count="6">
    <mergeCell ref="A41:B41"/>
    <mergeCell ref="C1:D1"/>
    <mergeCell ref="C2:D2"/>
    <mergeCell ref="C3:D3"/>
    <mergeCell ref="A4:D4"/>
    <mergeCell ref="A5:C5"/>
  </mergeCells>
  <pageMargins left="0.70866141732283472" right="0.70866141732283472" top="0.74803149606299213" bottom="0.74803149606299213" header="0.31496062992125984" footer="0.31496062992125984"/>
  <pageSetup paperSize="9" firstPageNumber="83" orientation="portrait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130" zoomScaleSheetLayoutView="130" workbookViewId="0">
      <selection activeCell="C3" sqref="C3:D3"/>
    </sheetView>
  </sheetViews>
  <sheetFormatPr defaultColWidth="9.140625" defaultRowHeight="12.75"/>
  <cols>
    <col min="1" max="1" width="4.28515625" style="52" customWidth="1"/>
    <col min="2" max="2" width="43.140625" style="52" customWidth="1"/>
    <col min="3" max="3" width="26" style="52" customWidth="1"/>
    <col min="4" max="4" width="17" style="52" bestFit="1" customWidth="1"/>
    <col min="5" max="16384" width="9.140625" style="52"/>
  </cols>
  <sheetData>
    <row r="1" spans="1:4">
      <c r="B1" s="65"/>
      <c r="C1" s="166" t="s">
        <v>982</v>
      </c>
      <c r="D1" s="166"/>
    </row>
    <row r="2" spans="1:4">
      <c r="B2" s="65"/>
      <c r="C2" s="167" t="s">
        <v>750</v>
      </c>
      <c r="D2" s="167"/>
    </row>
    <row r="3" spans="1:4" ht="12.75" customHeight="1">
      <c r="B3" s="65"/>
      <c r="C3" s="167" t="s">
        <v>986</v>
      </c>
      <c r="D3" s="167"/>
    </row>
    <row r="4" spans="1:4">
      <c r="B4" s="65"/>
      <c r="C4" s="66"/>
      <c r="D4" s="66"/>
    </row>
    <row r="6" spans="1:4" ht="15">
      <c r="B6" s="168" t="s">
        <v>761</v>
      </c>
      <c r="C6" s="168"/>
      <c r="D6" s="168"/>
    </row>
    <row r="7" spans="1:4">
      <c r="B7" s="66"/>
      <c r="C7" s="67"/>
      <c r="D7" s="68"/>
    </row>
    <row r="8" spans="1:4" ht="46.5" customHeight="1">
      <c r="A8" s="69" t="s">
        <v>7</v>
      </c>
      <c r="B8" s="70" t="s">
        <v>751</v>
      </c>
      <c r="C8" s="70" t="s">
        <v>752</v>
      </c>
      <c r="D8" s="70" t="s">
        <v>753</v>
      </c>
    </row>
    <row r="9" spans="1:4" ht="32.25" customHeight="1">
      <c r="A9" s="71">
        <v>1</v>
      </c>
      <c r="B9" s="73" t="s">
        <v>778</v>
      </c>
      <c r="C9" s="74" t="s">
        <v>754</v>
      </c>
      <c r="D9" s="75">
        <f>D10+D11</f>
        <v>0</v>
      </c>
    </row>
    <row r="10" spans="1:4" ht="52.5" customHeight="1">
      <c r="A10" s="71">
        <v>2</v>
      </c>
      <c r="B10" s="76" t="s">
        <v>779</v>
      </c>
      <c r="C10" s="77" t="s">
        <v>755</v>
      </c>
      <c r="D10" s="78">
        <v>0</v>
      </c>
    </row>
    <row r="11" spans="1:4" ht="53.25" customHeight="1">
      <c r="A11" s="71">
        <v>3</v>
      </c>
      <c r="B11" s="76" t="s">
        <v>780</v>
      </c>
      <c r="C11" s="77" t="s">
        <v>756</v>
      </c>
      <c r="D11" s="78">
        <v>0</v>
      </c>
    </row>
    <row r="12" spans="1:4" ht="27" customHeight="1">
      <c r="A12" s="71">
        <v>4</v>
      </c>
      <c r="B12" s="79" t="s">
        <v>781</v>
      </c>
      <c r="C12" s="74" t="s">
        <v>757</v>
      </c>
      <c r="D12" s="75">
        <f>D13+D14</f>
        <v>53499576.039999962</v>
      </c>
    </row>
    <row r="13" spans="1:4" ht="27.75" customHeight="1">
      <c r="A13" s="71">
        <v>5</v>
      </c>
      <c r="B13" s="76" t="s">
        <v>782</v>
      </c>
      <c r="C13" s="77" t="s">
        <v>758</v>
      </c>
      <c r="D13" s="78">
        <v>-1016686280.9400001</v>
      </c>
    </row>
    <row r="14" spans="1:4" ht="27.75" customHeight="1">
      <c r="A14" s="71">
        <v>6</v>
      </c>
      <c r="B14" s="76" t="s">
        <v>783</v>
      </c>
      <c r="C14" s="77" t="s">
        <v>759</v>
      </c>
      <c r="D14" s="78">
        <f>1058076521.08+12109335.9</f>
        <v>1070185856.98</v>
      </c>
    </row>
    <row r="15" spans="1:4" ht="25.5">
      <c r="A15" s="71">
        <v>7</v>
      </c>
      <c r="B15" s="79" t="s">
        <v>760</v>
      </c>
      <c r="C15" s="74"/>
      <c r="D15" s="75">
        <f>D9+D12</f>
        <v>53499576.039999962</v>
      </c>
    </row>
    <row r="16" spans="1:4">
      <c r="D16" s="72"/>
    </row>
  </sheetData>
  <mergeCells count="4">
    <mergeCell ref="C1:D1"/>
    <mergeCell ref="C2:D2"/>
    <mergeCell ref="C3:D3"/>
    <mergeCell ref="B6:D6"/>
  </mergeCells>
  <pageMargins left="0.70866141732283472" right="0.39370078740157483" top="0.51181102362204722" bottom="0.78740157480314965" header="0.31496062992125984" footer="0.31496062992125984"/>
  <pageSetup paperSize="9" firstPageNumber="85" orientation="portrait" useFirstPageNumber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H11" sqref="H11"/>
    </sheetView>
  </sheetViews>
  <sheetFormatPr defaultRowHeight="12.75"/>
  <cols>
    <col min="1" max="1" width="4.28515625" style="52" customWidth="1"/>
    <col min="2" max="2" width="27.85546875" style="52" customWidth="1"/>
    <col min="3" max="3" width="23.5703125" style="52" customWidth="1"/>
    <col min="4" max="4" width="17" style="52" customWidth="1"/>
    <col min="5" max="5" width="16.140625" style="52" customWidth="1"/>
    <col min="6" max="16384" width="9.140625" style="52"/>
  </cols>
  <sheetData>
    <row r="1" spans="1:5">
      <c r="B1" s="65"/>
      <c r="C1" s="118"/>
      <c r="D1" s="166" t="s">
        <v>983</v>
      </c>
      <c r="E1" s="166"/>
    </row>
    <row r="2" spans="1:5">
      <c r="B2" s="65"/>
      <c r="C2" s="119"/>
      <c r="D2" s="167" t="s">
        <v>976</v>
      </c>
      <c r="E2" s="167"/>
    </row>
    <row r="3" spans="1:5" ht="12.75" customHeight="1">
      <c r="B3" s="65"/>
      <c r="C3" s="119"/>
      <c r="D3" s="167" t="s">
        <v>987</v>
      </c>
      <c r="E3" s="167"/>
    </row>
    <row r="4" spans="1:5">
      <c r="B4" s="65"/>
      <c r="C4" s="66"/>
      <c r="D4" s="66"/>
    </row>
    <row r="6" spans="1:5" ht="15.75" customHeight="1">
      <c r="A6" s="168" t="s">
        <v>977</v>
      </c>
      <c r="B6" s="168"/>
      <c r="C6" s="168"/>
      <c r="D6" s="168"/>
      <c r="E6" s="168"/>
    </row>
    <row r="7" spans="1:5">
      <c r="B7" s="66"/>
      <c r="C7" s="67"/>
      <c r="D7" s="68"/>
    </row>
    <row r="8" spans="1:5" ht="24.75" customHeight="1">
      <c r="A8" s="169" t="s">
        <v>7</v>
      </c>
      <c r="B8" s="171" t="s">
        <v>751</v>
      </c>
      <c r="C8" s="171" t="s">
        <v>752</v>
      </c>
      <c r="D8" s="173" t="s">
        <v>10</v>
      </c>
      <c r="E8" s="174"/>
    </row>
    <row r="9" spans="1:5" ht="28.5" customHeight="1">
      <c r="A9" s="170"/>
      <c r="B9" s="172"/>
      <c r="C9" s="172"/>
      <c r="D9" s="70" t="s">
        <v>978</v>
      </c>
      <c r="E9" s="70" t="s">
        <v>979</v>
      </c>
    </row>
    <row r="10" spans="1:5" ht="51">
      <c r="A10" s="71">
        <v>1</v>
      </c>
      <c r="B10" s="73" t="s">
        <v>778</v>
      </c>
      <c r="C10" s="74" t="s">
        <v>754</v>
      </c>
      <c r="D10" s="120">
        <f>D11+D12</f>
        <v>0</v>
      </c>
      <c r="E10" s="120">
        <f>E11+E12</f>
        <v>0</v>
      </c>
    </row>
    <row r="11" spans="1:5" ht="69" customHeight="1">
      <c r="A11" s="71">
        <v>2</v>
      </c>
      <c r="B11" s="76" t="s">
        <v>779</v>
      </c>
      <c r="C11" s="77" t="s">
        <v>755</v>
      </c>
      <c r="D11" s="121">
        <v>0</v>
      </c>
      <c r="E11" s="121">
        <v>0</v>
      </c>
    </row>
    <row r="12" spans="1:5" ht="66.75" customHeight="1">
      <c r="A12" s="71">
        <v>3</v>
      </c>
      <c r="B12" s="76" t="s">
        <v>780</v>
      </c>
      <c r="C12" s="77" t="s">
        <v>756</v>
      </c>
      <c r="D12" s="121">
        <v>0</v>
      </c>
      <c r="E12" s="121">
        <v>0</v>
      </c>
    </row>
    <row r="13" spans="1:5" ht="42.75" customHeight="1">
      <c r="A13" s="71">
        <v>4</v>
      </c>
      <c r="B13" s="79" t="s">
        <v>781</v>
      </c>
      <c r="C13" s="74" t="s">
        <v>757</v>
      </c>
      <c r="D13" s="120">
        <f>D14+D15</f>
        <v>4094477.5</v>
      </c>
      <c r="E13" s="120">
        <f>E14+E15</f>
        <v>0</v>
      </c>
    </row>
    <row r="14" spans="1:5" ht="44.25" customHeight="1">
      <c r="A14" s="71">
        <v>5</v>
      </c>
      <c r="B14" s="76" t="s">
        <v>782</v>
      </c>
      <c r="C14" s="77" t="s">
        <v>758</v>
      </c>
      <c r="D14" s="121">
        <v>-609317206</v>
      </c>
      <c r="E14" s="121">
        <v>-575167050</v>
      </c>
    </row>
    <row r="15" spans="1:5" ht="41.25" customHeight="1">
      <c r="A15" s="71">
        <v>6</v>
      </c>
      <c r="B15" s="76" t="s">
        <v>783</v>
      </c>
      <c r="C15" s="77" t="s">
        <v>759</v>
      </c>
      <c r="D15" s="121">
        <v>613411683.5</v>
      </c>
      <c r="E15" s="121">
        <v>575167050</v>
      </c>
    </row>
    <row r="16" spans="1:5" ht="38.25">
      <c r="A16" s="71">
        <v>7</v>
      </c>
      <c r="B16" s="79" t="s">
        <v>760</v>
      </c>
      <c r="C16" s="122"/>
      <c r="D16" s="120">
        <f>D10+D13</f>
        <v>4094477.5</v>
      </c>
      <c r="E16" s="120">
        <f>E10+E13</f>
        <v>0</v>
      </c>
    </row>
    <row r="17" spans="4:4">
      <c r="D17" s="72"/>
    </row>
  </sheetData>
  <mergeCells count="8">
    <mergeCell ref="A8:A9"/>
    <mergeCell ref="B8:B9"/>
    <mergeCell ref="C8:C9"/>
    <mergeCell ref="D8:E8"/>
    <mergeCell ref="D1:E1"/>
    <mergeCell ref="D2:E2"/>
    <mergeCell ref="D3:E3"/>
    <mergeCell ref="A6:E6"/>
  </mergeCells>
  <pageMargins left="0.70866141732283472" right="0.70866141732283472" top="0.74803149606299213" bottom="0.74803149606299213" header="0.31496062992125984" footer="0.31496062992125984"/>
  <pageSetup paperSize="9" firstPageNumber="86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доходы  2022 прил 1 (1)</vt:lpstr>
      <vt:lpstr>разд 2022 прил 2 (4)</vt:lpstr>
      <vt:lpstr>разд 2023-2024 прил 3 (5)</vt:lpstr>
      <vt:lpstr>вед 2022 прил 4 (6)</vt:lpstr>
      <vt:lpstr>вед 2023-2024 прил 5 (7)</vt:lpstr>
      <vt:lpstr>прогр 2022 прил 6(8)</vt:lpstr>
      <vt:lpstr>прогр 2023-2024 прил 7(9)</vt:lpstr>
      <vt:lpstr>ист 2022 прил 8 (10)</vt:lpstr>
      <vt:lpstr>ист 2023-2024 прил 9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2022-09-22T07:14:52Z</cp:lastPrinted>
  <dcterms:created xsi:type="dcterms:W3CDTF">2015-11-24T11:08:12Z</dcterms:created>
  <dcterms:modified xsi:type="dcterms:W3CDTF">2022-09-22T07:15:58Z</dcterms:modified>
</cp:coreProperties>
</file>