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1115" windowHeight="10635"/>
  </bookViews>
  <sheets>
    <sheet name="раздел 1-3" sheetId="1" r:id="rId1"/>
  </sheets>
  <definedNames>
    <definedName name="_xlnm.Print_Area" localSheetId="0">'раздел 1-3'!$A$1:$AM$110</definedName>
  </definedNames>
  <calcPr calcId="162913"/>
</workbook>
</file>

<file path=xl/calcChain.xml><?xml version="1.0" encoding="utf-8"?>
<calcChain xmlns="http://schemas.openxmlformats.org/spreadsheetml/2006/main">
  <c r="AJ110" i="1" l="1"/>
  <c r="AI110" i="1"/>
  <c r="M106" i="1"/>
  <c r="M96" i="1"/>
  <c r="M94" i="1"/>
  <c r="M100" i="1"/>
  <c r="M99" i="1"/>
  <c r="M102" i="1"/>
  <c r="M103" i="1"/>
  <c r="AI102" i="1"/>
  <c r="AJ102" i="1"/>
  <c r="AK102" i="1"/>
  <c r="AI103" i="1"/>
  <c r="AJ103" i="1"/>
  <c r="AK103" i="1"/>
  <c r="AI104" i="1"/>
  <c r="AJ104" i="1"/>
  <c r="AK104" i="1"/>
  <c r="AI105" i="1"/>
  <c r="AJ105" i="1"/>
  <c r="AK105" i="1"/>
  <c r="AI106" i="1"/>
  <c r="AJ106" i="1"/>
  <c r="AK106" i="1"/>
  <c r="AI107" i="1"/>
  <c r="AJ107" i="1"/>
  <c r="AK107" i="1"/>
  <c r="AI108" i="1"/>
  <c r="AJ108" i="1"/>
  <c r="AK108" i="1"/>
  <c r="AI109" i="1"/>
  <c r="AJ109" i="1"/>
  <c r="AK109" i="1"/>
  <c r="AK101" i="1"/>
  <c r="AJ101" i="1"/>
  <c r="AI101" i="1"/>
  <c r="AI100" i="1"/>
  <c r="AJ100" i="1"/>
  <c r="AK100" i="1"/>
  <c r="AK99" i="1"/>
  <c r="AJ99" i="1"/>
  <c r="AI99" i="1"/>
  <c r="AK98" i="1"/>
  <c r="AJ98" i="1"/>
  <c r="AI98" i="1"/>
  <c r="AJ97" i="1"/>
  <c r="AK97" i="1"/>
  <c r="AI97" i="1"/>
  <c r="AI96" i="1"/>
  <c r="AJ96" i="1"/>
  <c r="AK96" i="1"/>
  <c r="AK95" i="1"/>
  <c r="AI95" i="1"/>
  <c r="AJ95" i="1"/>
  <c r="AK94" i="1"/>
  <c r="AJ94" i="1"/>
  <c r="AI94" i="1"/>
  <c r="AI92" i="1"/>
  <c r="AI83" i="1"/>
  <c r="AJ83" i="1"/>
  <c r="AJ82" i="1"/>
  <c r="AJ81" i="1"/>
  <c r="M30" i="1"/>
  <c r="M29" i="1"/>
  <c r="O29" i="1"/>
  <c r="M28" i="1"/>
  <c r="M27" i="1"/>
  <c r="O27" i="1"/>
  <c r="O11" i="1"/>
  <c r="O12" i="1"/>
  <c r="O14" i="1"/>
  <c r="O15" i="1"/>
  <c r="O16" i="1"/>
  <c r="O17" i="1"/>
  <c r="O18" i="1"/>
  <c r="O20" i="1"/>
  <c r="O21" i="1"/>
  <c r="O22" i="1"/>
  <c r="O23" i="1"/>
  <c r="O24" i="1"/>
  <c r="O28" i="1"/>
  <c r="O30" i="1"/>
  <c r="O31" i="1"/>
  <c r="O32" i="1"/>
  <c r="O33" i="1"/>
  <c r="O34" i="1"/>
  <c r="O10" i="1"/>
</calcChain>
</file>

<file path=xl/sharedStrings.xml><?xml version="1.0" encoding="utf-8"?>
<sst xmlns="http://schemas.openxmlformats.org/spreadsheetml/2006/main" count="1593" uniqueCount="638">
  <si>
    <t>Идентификатор</t>
  </si>
  <si>
    <t>Долгота</t>
  </si>
  <si>
    <t>Раздел 3. Сведения об отходообразователях</t>
  </si>
  <si>
    <t>Раздел 1. Сведения о контейнерной площадке</t>
  </si>
  <si>
    <t xml:space="preserve">идентификационный номер налогоплательщика
(ИНН)
</t>
  </si>
  <si>
    <t>вид площадки</t>
  </si>
  <si>
    <t>код</t>
  </si>
  <si>
    <t>наименование улицы и номер дома</t>
  </si>
  <si>
    <t>наименование</t>
  </si>
  <si>
    <t>Данные о собственниках мест (площадок) накопления ТКО</t>
  </si>
  <si>
    <t>Данные о технических характеристиках мест (площадок) накопления ТКО</t>
  </si>
  <si>
    <t>тип ограждения</t>
  </si>
  <si>
    <t>тип подстилающей поверхности</t>
  </si>
  <si>
    <t>ТКО, за исключением КГО</t>
  </si>
  <si>
    <t>КГО</t>
  </si>
  <si>
    <t>раздельное накопление</t>
  </si>
  <si>
    <t>количест-во бункеров (штук)</t>
  </si>
  <si>
    <t>группы отходов (для раздельного накопления)</t>
  </si>
  <si>
    <t>местонахождение</t>
  </si>
  <si>
    <t xml:space="preserve">емкость бункера
(куб. м)
</t>
  </si>
  <si>
    <t>Раздел 2. Сведения о местоположении*</t>
  </si>
  <si>
    <t>Данные о нахождении мест (площадок) накопления ТКО</t>
  </si>
  <si>
    <t>муниципальное образование</t>
  </si>
  <si>
    <t>населенный пункт</t>
  </si>
  <si>
    <t>улица</t>
  </si>
  <si>
    <t>дом</t>
  </si>
  <si>
    <t>широта</t>
  </si>
  <si>
    <t>Данные об источниках образования ТКО, которые складируются в местах (на площадках) накопления ТКО</t>
  </si>
  <si>
    <t>юридические лица, индивидуальные предприниматели</t>
  </si>
  <si>
    <t>категория объекта</t>
  </si>
  <si>
    <t>ИНН</t>
  </si>
  <si>
    <t>наименование улицы и номер дома (или кадастровый номер земельного участка)</t>
  </si>
  <si>
    <t>физические лица</t>
  </si>
  <si>
    <t>основной государственный регистрационный номер
 (ОГРН)</t>
  </si>
  <si>
    <t xml:space="preserve">количество контей-неров для ТКО
(штук)
</t>
  </si>
  <si>
    <t xml:space="preserve">емкость контейнеров
(куб. м)
</t>
  </si>
  <si>
    <t xml:space="preserve">периодичность вывоза ТКО
(раз в сутки)
</t>
  </si>
  <si>
    <t xml:space="preserve">суточная норма накопления ТКО
(куб. м/сутки)
</t>
  </si>
  <si>
    <t>параметры специальной площадки</t>
  </si>
  <si>
    <t xml:space="preserve">суточная норма накопления
(куб. м)
</t>
  </si>
  <si>
    <t xml:space="preserve">количество контейнеров с раздельным накоплением ТКО (штук)
</t>
  </si>
  <si>
    <t xml:space="preserve">периодичность вывоза 
(раз в сутки)
</t>
  </si>
  <si>
    <t>1.438.1</t>
  </si>
  <si>
    <t>1.438.2</t>
  </si>
  <si>
    <t>1.438.3</t>
  </si>
  <si>
    <t>1.438.4</t>
  </si>
  <si>
    <t>1.438.5</t>
  </si>
  <si>
    <t>1.438.6</t>
  </si>
  <si>
    <t>1.438.7</t>
  </si>
  <si>
    <t>1.438.8</t>
  </si>
  <si>
    <t>1.438.9</t>
  </si>
  <si>
    <t>1.438.10</t>
  </si>
  <si>
    <t>1.438.11</t>
  </si>
  <si>
    <t>1.438.12</t>
  </si>
  <si>
    <t>1.438.13</t>
  </si>
  <si>
    <t>1.438.14</t>
  </si>
  <si>
    <t>1.438.15</t>
  </si>
  <si>
    <t>1.438.16</t>
  </si>
  <si>
    <t>1.438.17</t>
  </si>
  <si>
    <t>1.438.18</t>
  </si>
  <si>
    <t>1.438.19</t>
  </si>
  <si>
    <t>1.438.20</t>
  </si>
  <si>
    <t>1.438.21</t>
  </si>
  <si>
    <t>1.438.22</t>
  </si>
  <si>
    <t>1.438.23</t>
  </si>
  <si>
    <t>1.438.24</t>
  </si>
  <si>
    <t>1.438.25</t>
  </si>
  <si>
    <t>1026601301814</t>
  </si>
  <si>
    <t>Администрация Городского округа Верхняя Тура</t>
  </si>
  <si>
    <t>открытая</t>
  </si>
  <si>
    <t>профлист</t>
  </si>
  <si>
    <t>городской округ</t>
  </si>
  <si>
    <t>Верхняя Тура</t>
  </si>
  <si>
    <t>Машиностроителей</t>
  </si>
  <si>
    <t>19А</t>
  </si>
  <si>
    <t>59.840186</t>
  </si>
  <si>
    <t xml:space="preserve">58.357170
</t>
  </si>
  <si>
    <t>многоквартирный дом</t>
  </si>
  <si>
    <t>улица Машиностроителей, дом 19А; улица Машиностроителей, дом 21</t>
  </si>
  <si>
    <t>ЖБИ плита</t>
  </si>
  <si>
    <t xml:space="preserve">1126681000896 </t>
  </si>
  <si>
    <t>ООО "УК Верхнетуринская"</t>
  </si>
  <si>
    <t>Свердловская область, город Верхняя Тура, улица Советская, дом 25</t>
  </si>
  <si>
    <t>отсутствует</t>
  </si>
  <si>
    <t>улица Машиностроителей, дом 32</t>
  </si>
  <si>
    <t>58.358185</t>
  </si>
  <si>
    <t>59.840078</t>
  </si>
  <si>
    <t>асфальт</t>
  </si>
  <si>
    <t>9А</t>
  </si>
  <si>
    <t>58.358629</t>
  </si>
  <si>
    <t>59.827227</t>
  </si>
  <si>
    <t>улица Машиностроителей, дом 9А; улица Машиностроителей, дом 7А; улица Машиностроителей, дом 7; улица Гробова, 2В</t>
  </si>
  <si>
    <t>кирпичная кладка</t>
  </si>
  <si>
    <t>Грушина</t>
  </si>
  <si>
    <t>59.822464</t>
  </si>
  <si>
    <t>58.358236</t>
  </si>
  <si>
    <t>индивидуальные жилые дома</t>
  </si>
  <si>
    <t>улица Машиностроителей, дом 3;       улица Грушина, дом 105</t>
  </si>
  <si>
    <t>59.822119</t>
  </si>
  <si>
    <t>58.361200</t>
  </si>
  <si>
    <t>ГБПТУ СО ОТРЯД ПРОТИВОПОЖАРНОЙ СЛУЖБЫ СВЕРДЛОВСКОЙ ОБЛАСТИ N 20</t>
  </si>
  <si>
    <t>улица Карла Либкнехта, дом 170</t>
  </si>
  <si>
    <t>кинотеатр;     отделения связи</t>
  </si>
  <si>
    <t xml:space="preserve">административные, офисные учреждения
</t>
  </si>
  <si>
    <t>улица Грушина, дома 91, 93, 95, 99, 101, 103, 107, 109, 111, 98, 70, 72, 74, 78, 80, 82, 84, 86</t>
  </si>
  <si>
    <t>многоквартирный дом; многоквартирный дом; многоквартирный дом; индивидуальные жилые дома</t>
  </si>
  <si>
    <t>улица Грушина, дом 98;            улица Карла Либкнехта, дом 172; улица Грушина, дом 96; улица Грушина, до 131; улица Грушина, дома 94, 106, 108, 110, 137, 135, 133, 129, 127, улица Карла Либкнехта, дома 189, 187, 183; улица Карла Либкнехта, дом 185; улица Карла Либкнехта, дом 176</t>
  </si>
  <si>
    <t>многоквартирный дом; многоквартирный дом; многоквартирный дом; многоквартиный дом; индивидуальные жилые дома; многоквартирный дом; многоквартирный дом</t>
  </si>
  <si>
    <t>Карла Либкнехта</t>
  </si>
  <si>
    <t>59.821466</t>
  </si>
  <si>
    <t>58.360109</t>
  </si>
  <si>
    <t>улица Карла Либкнехта, дом 173; улица Машиностроителей, дом 8; улица Машиностроителей, дом 1; улица Советская, дом 27</t>
  </si>
  <si>
    <t>Строителей</t>
  </si>
  <si>
    <t>59.848729</t>
  </si>
  <si>
    <t>58.355939</t>
  </si>
  <si>
    <t>многоквартирный дом;  многоквартирный дом;   многоквартирный дом;   многоквартирный дом</t>
  </si>
  <si>
    <t>многоквартирный дом; многоквартирный дом;  многоквартирный дом;  многоквартирный дом;  индивидуальные жилые дома</t>
  </si>
  <si>
    <t>улица Строитлей, дом 8; улица Строителей, дом 10; улица Строителей, дом 12; улица Строителей, дом 11; улица Строителей, дом 13; улица Строителей, дома 15, 17</t>
  </si>
  <si>
    <t>Иканина</t>
  </si>
  <si>
    <t>59.824145</t>
  </si>
  <si>
    <t xml:space="preserve">58.358920
</t>
  </si>
  <si>
    <t>улица Иканина, дом 88; улица Машиностроителей, дом 5</t>
  </si>
  <si>
    <t>многоквартирный дом; многоквартирный дом</t>
  </si>
  <si>
    <t>Свердловская область, город Верхняя Тура, улица Иканина, дом 77</t>
  </si>
  <si>
    <t>Совхозная</t>
  </si>
  <si>
    <t>59.794276</t>
  </si>
  <si>
    <t xml:space="preserve">58.364555
</t>
  </si>
  <si>
    <t>улица Совхозная, дом 15; улица Совхозная, дом 17; улица Совхозная, дом 19; улица Совхозная, дом 21</t>
  </si>
  <si>
    <t>улица Совхозная, дом 16; улица Совхозная, дом 13А</t>
  </si>
  <si>
    <t>многоквартирный дом; многоквартирный дом; многоквартирный дом; многоквартирный дом</t>
  </si>
  <si>
    <t>грунт</t>
  </si>
  <si>
    <t>58.361284</t>
  </si>
  <si>
    <t>59.790884</t>
  </si>
  <si>
    <t>улица Совхозная, дом 18; улица Совхозная, дом 20; улица Совхозная, дом 22; улица Совхозная, дома 2, 4, 6, 8, 10, 12, 10а, 12а, 14а, 16а</t>
  </si>
  <si>
    <t>Мира</t>
  </si>
  <si>
    <t>1А</t>
  </si>
  <si>
    <t>59.795951</t>
  </si>
  <si>
    <t xml:space="preserve">58.355798
</t>
  </si>
  <si>
    <t xml:space="preserve">продовольственный магазин  </t>
  </si>
  <si>
    <t>улица Мира, дом 1 А</t>
  </si>
  <si>
    <t>Гробова</t>
  </si>
  <si>
    <t>58.356187</t>
  </si>
  <si>
    <t>59.843954</t>
  </si>
  <si>
    <t>улица Гробова, дом 18, улица Гробова, дом 20, улица Гробова, дом 22, улица 8 Марта, дом 13, улица Гробова, дом 22А, улица Гробова, дом 24, улица Гробова, дом 26</t>
  </si>
  <si>
    <t>многоквартирный дом; многоквартирный дом; многоквартирный дом; многоквартирный дом; многоквартирный дом; многоквартирный дом; многоквартирный дом</t>
  </si>
  <si>
    <t>8 Марта</t>
  </si>
  <si>
    <t>7А</t>
  </si>
  <si>
    <t>58.355125</t>
  </si>
  <si>
    <t>59.843984</t>
  </si>
  <si>
    <t>0</t>
  </si>
  <si>
    <t>улица 8 Марта, дом 11, улица 8 Марта, дом 9, улица 8 Марта, дом 7, улица 8 Марта, дом 7А, улица Бажова, дом 22, улица Бажова, дом 24</t>
  </si>
  <si>
    <t>многоквартирный дом; многоквартирный дом; многоквартирный дом; многоквартирный дом; многоквартирный дом; многоквартирный дом</t>
  </si>
  <si>
    <t>59.844804</t>
  </si>
  <si>
    <t>58.355456</t>
  </si>
  <si>
    <t>улица Гробова, дом 23, улица Гробова, дом 25, улица Гробова, дом 27, улица Гробова, дом 29</t>
  </si>
  <si>
    <t>5А</t>
  </si>
  <si>
    <t>59.846295</t>
  </si>
  <si>
    <t>58.354917</t>
  </si>
  <si>
    <t>Володарского</t>
  </si>
  <si>
    <t>59.829333</t>
  </si>
  <si>
    <t>58.352864</t>
  </si>
  <si>
    <t>6620007247</t>
  </si>
  <si>
    <t>общеобразовательное учреждение</t>
  </si>
  <si>
    <t xml:space="preserve">МУНИЦИПАЛЬНОЕ БЮДЖЕТНОЕ ОБЩЕОБРАЗОВАТЕЛЬНОЕ УЧРЕЖДЕНИЕ СРЕДНЯЯ ОБЩЕОБРАЗОВАТЕЛЬНАЯ ШКОЛА № 19 ГОРОДА ВЕРХНЯЯ ТУРА </t>
  </si>
  <si>
    <t>улица Володарского, дом 1</t>
  </si>
  <si>
    <t>улица Володарского, дома 16А, 18, 20, 22, 24, 26</t>
  </si>
  <si>
    <t>58.358585</t>
  </si>
  <si>
    <t>59.836163</t>
  </si>
  <si>
    <t>улица Машиностроителей, дом 28; улица Железнодорожников, дома 53, 51, 49, 58, 56, 62; улица Лермантова, дом 12</t>
  </si>
  <si>
    <t>многоквартирный дом; индивидуальные жилые дома; многоквартирный дом</t>
  </si>
  <si>
    <t>2А</t>
  </si>
  <si>
    <t xml:space="preserve">58.357256
</t>
  </si>
  <si>
    <t>59.828177</t>
  </si>
  <si>
    <t>улица Гробова, дом 2а, улица Гробова, дом 2, улица Гробова, дом 4, улица Володарского, дом 66, улица Володарского, дом 68, улица Володарского, дом 27, улица Володарского, дом 29, улица Гробова, дом 2в</t>
  </si>
  <si>
    <t>многоквартирный дом; многоквартирный дом; многоквартирный дом; многоквартирный дом; многоквартирный дом; многоквартирный дом; многоквартирный дом; многоквартирный дом</t>
  </si>
  <si>
    <t>2Б</t>
  </si>
  <si>
    <t>58.357522</t>
  </si>
  <si>
    <t xml:space="preserve"> 59.825607</t>
  </si>
  <si>
    <t xml:space="preserve">многоквартирный дом; многоквартирный дом; индивидуальные жилые дома; </t>
  </si>
  <si>
    <t>улица Гробова, дом 2б, улица Иканина, дом 79, улица Фомина, дом 72, улица Иканина, дом 70, улица Иканина, дом 80</t>
  </si>
  <si>
    <t>3,1*1,4*1,7</t>
  </si>
  <si>
    <t>2*1,2*1,7</t>
  </si>
  <si>
    <t>1,4*1,2*1,5</t>
  </si>
  <si>
    <t>1,9*1,2*1,7</t>
  </si>
  <si>
    <t xml:space="preserve">58.354533
</t>
  </si>
  <si>
    <t xml:space="preserve"> 59.829752
</t>
  </si>
  <si>
    <t>многоквартирный дом; индивидуальные жилые дома</t>
  </si>
  <si>
    <t>улица Володарского, дом 3 ; улица Володарского, дома 32, 34, 36, 38, 42, 44</t>
  </si>
  <si>
    <t>1,2*1,2*1,7</t>
  </si>
  <si>
    <t>8Б</t>
  </si>
  <si>
    <t xml:space="preserve">58.356908, </t>
  </si>
  <si>
    <t>59.836512</t>
  </si>
  <si>
    <t>улица Гробова, дом 8Б</t>
  </si>
  <si>
    <t>жби+профиль</t>
  </si>
  <si>
    <t>1,7*1,2*1,7</t>
  </si>
  <si>
    <t>19Б</t>
  </si>
  <si>
    <t>59.839361</t>
  </si>
  <si>
    <t>58.357420</t>
  </si>
  <si>
    <t>улица Машиностроителей, дом 19Б</t>
  </si>
  <si>
    <t>1,75*1,2*1,7</t>
  </si>
  <si>
    <t xml:space="preserve">59.831247
</t>
  </si>
  <si>
    <t xml:space="preserve">58.358168
</t>
  </si>
  <si>
    <t>многоквартирный дом; многоквартирный дом, многоквартирный дом</t>
  </si>
  <si>
    <t>1,5*1,2*1,7</t>
  </si>
  <si>
    <t>Лермонтова</t>
  </si>
  <si>
    <t>59.833828</t>
  </si>
  <si>
    <t>58.356814</t>
  </si>
  <si>
    <t>улица Лермонтова, дом 14; улица Лермонтова, дом 16; улица Лермонтова, дом 18</t>
  </si>
  <si>
    <t>58.355923</t>
  </si>
  <si>
    <t>59.842279</t>
  </si>
  <si>
    <t>улица Гробова, дом 11, улица Гробова, дом 9, улица Гробова, дом 7, улица 8 Марта, дом 12, улица Машиностроителей, дом 23</t>
  </si>
  <si>
    <t>улица Строителей, дом 5А, улица Бажова, дом 26, улица Бажова, дом 28, улица Строителей, дом 5, улица Строителей, дом 7, улица Строителей, дом 9</t>
  </si>
  <si>
    <t>ИП Пинчук И. М</t>
  </si>
  <si>
    <t>автовокзал, административные, офисные учреждения; промтоварный магазин; продовольственный магазин;  промтоварный магазин; продовольственный магазин</t>
  </si>
  <si>
    <t>улица Карла Либкнехта, дом 175; улица Карла Либкнехта, 171; улица Советская, дом 24, улица Машиностроителей, дом 1; улица Карла Либкнехта, дом 173; улица Карла Либкнехта, дом 161; улица Карла Либкнехта, дом 163 стр 1; улица Машиностроителей, дом 8</t>
  </si>
  <si>
    <t>промтоварный магазин</t>
  </si>
  <si>
    <t>улица Машиностроителей, дом 18; улица Машиностроителей, дом 5А</t>
  </si>
  <si>
    <t>учреждения дополнительного образования; промтоварный магазин; продовольственный магазин</t>
  </si>
  <si>
    <t xml:space="preserve">6620008473;    6620005715; 6620011363; 6674121179; 662000093204 </t>
  </si>
  <si>
    <t>МУНИЦИПАЛЬНОЕ БЮДЖЕТНОЕ ОБРАЗОВАТЕЛЬНОЕ УЧРЕЖДЕНИЕ ДОПОЛНИТЕЛЬНОГО ОБРАЗОВАНИЯ ДЕТЕЙ "ДЕТСКО-ЮНОШЕСКАЯ СПОРТИВНАЯ ШКОЛА" ; МУНИЦИПАЛЬНОЕ БЮДЖЕТНОЕ УЧРЕЖДЕНИЕ ДОПОЛНИТЕЛЬНОГО ОБРАЗОВАНИЯ "ДЕТСКАЯ ШКОЛА ИСКУССТВ ИМЕНИ А.А. ПАНТЫКИНА"; ООО "Альянс", ООО "Элемент-Трейд"; ИП Леонова ЕГ</t>
  </si>
  <si>
    <t>улица Иканина, дом 79; улица Гробова, дом 2Б</t>
  </si>
  <si>
    <t>кафе; промтоварный магазин; продовольственный магазин</t>
  </si>
  <si>
    <t>продовольственный магазин; промтоварный магазин</t>
  </si>
  <si>
    <t>улица Володарского, дом 70; улица Машиностроителей, дом 9; улица Машиностроителей, дом 11</t>
  </si>
  <si>
    <t>улица Машиностроителей, дом 11; улица Машиностроителей, дом 9;  улица Володарского, дом 70, улица Чапаева, дом 2; улица Чапаева, дом 1; улица Чапаева, дом 3</t>
  </si>
  <si>
    <t>662000448305</t>
  </si>
  <si>
    <t>ИП Федосеева ЕМ</t>
  </si>
  <si>
    <t>улица Гробова, дом 6</t>
  </si>
  <si>
    <t>улица Машиностроителей, дом 17</t>
  </si>
  <si>
    <t>торговый центр</t>
  </si>
  <si>
    <t>ТЦ Ермак</t>
  </si>
  <si>
    <t>улица Машиностроителей, дом 19А</t>
  </si>
  <si>
    <t>продовольственный магазин</t>
  </si>
  <si>
    <t>продовольстенный магазин</t>
  </si>
  <si>
    <t>662000083661</t>
  </si>
  <si>
    <t>улица 8 Марта, 12</t>
  </si>
  <si>
    <t xml:space="preserve">многоквартирный дом; многоквартирный дом; многоквартирный дом; многоквартирный дом; </t>
  </si>
  <si>
    <t>1.438.26</t>
  </si>
  <si>
    <t>Крупская</t>
  </si>
  <si>
    <t xml:space="preserve"> 59.823477</t>
  </si>
  <si>
    <t>58.374456</t>
  </si>
  <si>
    <t>улица Крупская, дома с 8 по 22, с 5 по 19</t>
  </si>
  <si>
    <t>1.438.27</t>
  </si>
  <si>
    <t>1.438.28</t>
  </si>
  <si>
    <t>1.438.29</t>
  </si>
  <si>
    <t>1.438.31</t>
  </si>
  <si>
    <t>1.438.32</t>
  </si>
  <si>
    <t>1.438.33</t>
  </si>
  <si>
    <t>1.438.34</t>
  </si>
  <si>
    <t>1.438.35</t>
  </si>
  <si>
    <t>1.438.36</t>
  </si>
  <si>
    <t>1.438.37</t>
  </si>
  <si>
    <t>1.438.38</t>
  </si>
  <si>
    <t>1.438.39</t>
  </si>
  <si>
    <t>1.438.40</t>
  </si>
  <si>
    <t>1.438.41</t>
  </si>
  <si>
    <t>1.438.42</t>
  </si>
  <si>
    <t>1.438.43</t>
  </si>
  <si>
    <t>1.438.44</t>
  </si>
  <si>
    <t>1.438.45</t>
  </si>
  <si>
    <t>1.438.46</t>
  </si>
  <si>
    <t>1.438.47</t>
  </si>
  <si>
    <t>1.438.48</t>
  </si>
  <si>
    <t>1.438.49</t>
  </si>
  <si>
    <t>1.438.50</t>
  </si>
  <si>
    <t>1.438.51</t>
  </si>
  <si>
    <t>1.438.52</t>
  </si>
  <si>
    <t>1.438.53</t>
  </si>
  <si>
    <t>1.438.54</t>
  </si>
  <si>
    <t>1.438.55</t>
  </si>
  <si>
    <t>1.438.56</t>
  </si>
  <si>
    <t>1.438.57</t>
  </si>
  <si>
    <t>1.438.58</t>
  </si>
  <si>
    <t>59.819489</t>
  </si>
  <si>
    <t>58.349189</t>
  </si>
  <si>
    <t>улица 25 лет Октября, дома с 1а по 17,  улица Грушина, дома  с 1д по 1а</t>
  </si>
  <si>
    <t>1д</t>
  </si>
  <si>
    <t>25 лет Октября</t>
  </si>
  <si>
    <t>59.817072</t>
  </si>
  <si>
    <t xml:space="preserve">58.350710 </t>
  </si>
  <si>
    <t>улица 25 леь Октября, дома с 6 по 14, с 33 по 51, улица Карла Либкнехта, дома с 49 по 69, с 68 по 80</t>
  </si>
  <si>
    <t>Фомина</t>
  </si>
  <si>
    <t>59.824357</t>
  </si>
  <si>
    <t xml:space="preserve">58.352306 </t>
  </si>
  <si>
    <t>улица Фомина, дома с 13 по 27, с 12 по 30</t>
  </si>
  <si>
    <t>58.354974</t>
  </si>
  <si>
    <t>59.823696</t>
  </si>
  <si>
    <t>улица Иканина, дома с 37 по 59, с 34 по 52</t>
  </si>
  <si>
    <t>59.826896</t>
  </si>
  <si>
    <t>58.355324</t>
  </si>
  <si>
    <t>индивидуальные жилые дома, гаражный массив</t>
  </si>
  <si>
    <t>улица Фомина, дома с 44 по 48, 53, 33 машино-мест</t>
  </si>
  <si>
    <t>участок дороги между ул. Карла Либкнехта, дом № 154 и ул. Советская, дом № 17</t>
  </si>
  <si>
    <t>58.357924</t>
  </si>
  <si>
    <t xml:space="preserve"> 59.820121</t>
  </si>
  <si>
    <t>улица Карла Либкнехта, дома с 139 по 157, с 146 по 162, улица Советская, дома с 10 по 14, с 11 по 23</t>
  </si>
  <si>
    <t>участок дороги между ул. Иканина, дом № 121 и ул.ица Фомина, дом № 124</t>
  </si>
  <si>
    <t>58.361173</t>
  </si>
  <si>
    <t>59.826636</t>
  </si>
  <si>
    <t>улица Иканина, дома с 115 по 133,с 108 по 120, улица Фомина, дома с 114 по 130</t>
  </si>
  <si>
    <t>Комсомольская</t>
  </si>
  <si>
    <t>58.361263</t>
  </si>
  <si>
    <t xml:space="preserve"> 59.834023</t>
  </si>
  <si>
    <t>Железнодорожников</t>
  </si>
  <si>
    <t>58.358832</t>
  </si>
  <si>
    <t xml:space="preserve"> 59.845477</t>
  </si>
  <si>
    <t>улица Комсомольская, дома с 1 по 9, с 2 по 18</t>
  </si>
  <si>
    <t>улица Железнодорожников, дома с 20 по 26, с 15 по 23</t>
  </si>
  <si>
    <t>район перекрестка ул. Машиностроителей и ул. Строителей, с восточной стороны</t>
  </si>
  <si>
    <t>59.849098</t>
  </si>
  <si>
    <t>58.357314</t>
  </si>
  <si>
    <t>улица Мшиностроителей, дома 51, 53, 58, улица Строителей, 15,17, 12</t>
  </si>
  <si>
    <t>Восточная</t>
  </si>
  <si>
    <t xml:space="preserve"> 59.854246</t>
  </si>
  <si>
    <t>58.358058</t>
  </si>
  <si>
    <t>улица Восточная, дома с 5 по 13, 2,4</t>
  </si>
  <si>
    <t>Дзержинского</t>
  </si>
  <si>
    <t>58.359916</t>
  </si>
  <si>
    <t xml:space="preserve"> 59.854356</t>
  </si>
  <si>
    <t>улица Дзержинского, дома с 25 по 35, с 28 по 34</t>
  </si>
  <si>
    <t>Декабристов</t>
  </si>
  <si>
    <t>59.860643</t>
  </si>
  <si>
    <t>58.360463</t>
  </si>
  <si>
    <t>улица Декабристов, дома с 30 по 42</t>
  </si>
  <si>
    <t>Базальтовая</t>
  </si>
  <si>
    <t>улица Базльтовая, дома с 1 по 21</t>
  </si>
  <si>
    <t>Рабочая</t>
  </si>
  <si>
    <t>59.867461</t>
  </si>
  <si>
    <t>58.367925</t>
  </si>
  <si>
    <t>участок дороги между ул. Володарского, дом 102 и ул. Фомина, дом № 169</t>
  </si>
  <si>
    <t>58.363171</t>
  </si>
  <si>
    <t xml:space="preserve"> 59.830568</t>
  </si>
  <si>
    <t>улица Рабочая, дома №№ с 1а по 7, с 2 по 8 улица Труда, дома №№ с 1а по 7, с 2 по 8</t>
  </si>
  <si>
    <t>улица Володарского дома №№ с 59 по 91, с 94 по 124, улица Фомина, дома №№ с 157 по 171</t>
  </si>
  <si>
    <t>улица Фомина, дома №№ с 142 по 162, улица Иканина, дома №№ с 137 по 161</t>
  </si>
  <si>
    <t>участок дороги между улицей Фомина, дом № 152 и улицей Иканина, дом № 149</t>
  </si>
  <si>
    <t>58.363040</t>
  </si>
  <si>
    <t>59.827836</t>
  </si>
  <si>
    <t>на пересечении ул. Иканина, в районе дома № 185 и улицей Фомина, в районе дома № 199</t>
  </si>
  <si>
    <t>58.365936</t>
  </si>
  <si>
    <t xml:space="preserve"> 59.830451</t>
  </si>
  <si>
    <t>улица Фомина, дома №№ с 175 по 237, с 164 по 214, улица Иканина, дома №№ с 189 по 219</t>
  </si>
  <si>
    <t>Уральская</t>
  </si>
  <si>
    <t>59.825649</t>
  </si>
  <si>
    <t>58.377469</t>
  </si>
  <si>
    <t xml:space="preserve">улица Уральская, дома №№ с 1 по 9, с 2 по 8 </t>
  </si>
  <si>
    <t>Октябрьская</t>
  </si>
  <si>
    <t>59.819715</t>
  </si>
  <si>
    <t>58.374908</t>
  </si>
  <si>
    <t xml:space="preserve">улица Октябрьская, дома №№ с 1 по 29, с 2 по 24 </t>
  </si>
  <si>
    <t>Свердлова</t>
  </si>
  <si>
    <t>59.818283</t>
  </si>
  <si>
    <t>58.374208</t>
  </si>
  <si>
    <t xml:space="preserve">Улица Свердлова, дома №№ с 1 по 31, с 2 по 26, улица Четвертая, дома №№ с 2 по 8, с 1 по 11, улица Широкова, дома №№ с 1 по 11, с 2 по 12, улица Карла Маркса, дома №№ с 142 по 136 </t>
  </si>
  <si>
    <t>Пятая</t>
  </si>
  <si>
    <t>5 59.823447</t>
  </si>
  <si>
    <t>58.374681</t>
  </si>
  <si>
    <t>улица Пятая, дома №№ с 1 по 17, с 2 по 26, улица Четвертая, дома №№ с 13 по 19, с 10 по 28</t>
  </si>
  <si>
    <t>Орджоникидзе</t>
  </si>
  <si>
    <t xml:space="preserve">58.372854, </t>
  </si>
  <si>
    <t>59.814774</t>
  </si>
  <si>
    <t>Улица Орджоникидзе, дома №№ с 1 по 19, с 2 по 18</t>
  </si>
  <si>
    <t>Первая</t>
  </si>
  <si>
    <t xml:space="preserve">58.372212, </t>
  </si>
  <si>
    <t>59.817853</t>
  </si>
  <si>
    <t>Улица Первая, дома №№ с 1 по 11, с 2 по 12, улица Карла Маркса, дома №№ с 128 по 134</t>
  </si>
  <si>
    <t>участок дороги между ул. Алексеевых, дом 13 и ул. Первая, дом 1</t>
  </si>
  <si>
    <t xml:space="preserve">58.371818, </t>
  </si>
  <si>
    <t>59.820746</t>
  </si>
  <si>
    <t>Улица Алексеева, дома №№ с 1 по 13, с 2 по 14, улица Первая, дома №№ 13, 14, улица Широкова,  дома №№ 13, 14</t>
  </si>
  <si>
    <t>Карла Макрса</t>
  </si>
  <si>
    <t xml:space="preserve">58.370324, </t>
  </si>
  <si>
    <t>59.816191</t>
  </si>
  <si>
    <t>Улица Кирова, дома №№ с 1 по 17, с 2 по 18, улица Первомайская, дома №№ с 70 по 80, с 57 по 63 улица Карла Маркса,  дома №№ с 108 по 124, с 91 по 115, улица Дьячкова, дома №№ с 39 по 85, с 54 по 72</t>
  </si>
  <si>
    <t>Молодцова</t>
  </si>
  <si>
    <t xml:space="preserve">58.368563, </t>
  </si>
  <si>
    <t>59.809007</t>
  </si>
  <si>
    <t>Улица Ленина, дома №№ с 224 по 244, с 223 по 245, улица Молодцова,  дома №№ с 180 по 208, с 107 по 129</t>
  </si>
  <si>
    <t>участок дороги между ул. Первомайская и ул. Уричкого, дом 34</t>
  </si>
  <si>
    <t xml:space="preserve">58.366021, </t>
  </si>
  <si>
    <t>59.817633</t>
  </si>
  <si>
    <t>Улица Урицкого, дома №№ с 1 по 13, с 2 по 46, улица Первомайская, дома №№ с 35 по 55, с 48 по 66</t>
  </si>
  <si>
    <t>Первомайская</t>
  </si>
  <si>
    <t xml:space="preserve">58.366850, </t>
  </si>
  <si>
    <t>59.816936</t>
  </si>
  <si>
    <t>Улица Первомайская, дома №№ с 3 по 43, с 20 по 54</t>
  </si>
  <si>
    <t>Карла Маркса</t>
  </si>
  <si>
    <t xml:space="preserve">58.365936, </t>
  </si>
  <si>
    <t>59.812580</t>
  </si>
  <si>
    <t>Улица Карла Маркса, дома №№ с 64 по 100, с 57 по 77, улица Дьячкова, дома №№ с 3 по 35, с 30 по 52</t>
  </si>
  <si>
    <t>участок дороги между ул. Молодцова, дом № 95 и ул. Дьячкова, дом № 24</t>
  </si>
  <si>
    <t xml:space="preserve">58.365919, </t>
  </si>
  <si>
    <t>59.809780</t>
  </si>
  <si>
    <t>Улица Дьячкова, дома №№ с 14 по 24, улица Молодцова, дома №№ с 87 по 105, с 156 по 178</t>
  </si>
  <si>
    <t>участок дороги между ул. Красноармейская, дом 165 и ул. Ленина, дом № 214</t>
  </si>
  <si>
    <t xml:space="preserve">58.366489, </t>
  </si>
  <si>
    <t>59.805099</t>
  </si>
  <si>
    <t>Улица Ленина, дома №№ с 201 по 221, с 196 по 220, улица Красноармейская,  дома №№ с 149 по 181, с 152 по 182</t>
  </si>
  <si>
    <t>участок дороги между ул. Пионерская, дом № 89 и ул. Максима Горького, дом № 124</t>
  </si>
  <si>
    <t xml:space="preserve">58.367154, </t>
  </si>
  <si>
    <t>59.800089</t>
  </si>
  <si>
    <t>Улица Максима Горького, дома №№ с 101 по 137, с 96 по 138, улица Пионерская,  дома №№ с 79 по 105, с 82 по 102</t>
  </si>
  <si>
    <t>участок дороги между ул. Мира, дом № 77 и ул. Пионерская, дом № 72</t>
  </si>
  <si>
    <t xml:space="preserve">58.365367, </t>
  </si>
  <si>
    <t>59.797460</t>
  </si>
  <si>
    <t>Улица Пионерская, дома №№ с 59 по 77, с 60 по 80, улица Мира,  дома №№ с 67 по 97, с 52 по 78</t>
  </si>
  <si>
    <t>участок дороги между ул. Карла Маркса, дом № 52 и ул. Дьячкова, 1</t>
  </si>
  <si>
    <t xml:space="preserve">58.364106, </t>
  </si>
  <si>
    <t>59.810857</t>
  </si>
  <si>
    <t>Улица Карла Маркса, дома №№ с 31 по 53, с 42 по 62, улица Дьячкова, дома №№ с 2 по 12, № 1,  улица Молодцова,  дома №№ с 53 по 85, с 122 по 154</t>
  </si>
  <si>
    <t>участок дороги между карла маркса, дом № 32 и ул. Молодцова, дом № 51</t>
  </si>
  <si>
    <t xml:space="preserve">58.362296, </t>
  </si>
  <si>
    <t>59.809934</t>
  </si>
  <si>
    <t>Улица Карла Маркса, дома №№ с 24 по 38, с 15 по 27, улица Молодцова,  дома №№ с 51 по 53</t>
  </si>
  <si>
    <t>участок дороги между Ленина, дом № 166 и ул. Красноармейская, дом № 123</t>
  </si>
  <si>
    <t xml:space="preserve">58.362503, </t>
  </si>
  <si>
    <t>59.804510</t>
  </si>
  <si>
    <t>Улица Ленина, дома №№ с 199 по 161, с 156 по 194, улица Красноармейская,  дома №№ с 99 по 147, с 98 по 150</t>
  </si>
  <si>
    <t>Космонавтов</t>
  </si>
  <si>
    <t xml:space="preserve">58.362644, </t>
  </si>
  <si>
    <t>59.797006</t>
  </si>
  <si>
    <t>Улица Пионерская, дома №№ с 45 по 57, с 38 по 58, улица Космонавтов дома №№ с 3 по 17, улица Молодежная, дома №№ с 3 по 9, улица Мира,  дома №№ с 43 по 63, с 30 по 50</t>
  </si>
  <si>
    <t>участок дороги между ул. Совхозная, дом № 41 и ул. Мира, дом № 20</t>
  </si>
  <si>
    <t>58.4198028</t>
  </si>
  <si>
    <t>58.3827571</t>
  </si>
  <si>
    <t xml:space="preserve">58.359710, </t>
  </si>
  <si>
    <t>59.794799</t>
  </si>
  <si>
    <t>Улица Совхозная, дома №№ с 27 по 41, улица Мира,  дома №№ с 10 по 28, с 21 по 41, улица Пионерская, дома №№ с 35 по 41, с 24 по 34</t>
  </si>
  <si>
    <t>Максима Горького</t>
  </si>
  <si>
    <t xml:space="preserve">58.357947, </t>
  </si>
  <si>
    <t>59.799932</t>
  </si>
  <si>
    <t>Улица Максима Горького, дома №№ с 54 по 94, с 51 по 99</t>
  </si>
  <si>
    <t>Ленина</t>
  </si>
  <si>
    <t xml:space="preserve">58.359989, </t>
  </si>
  <si>
    <t>59.805857</t>
  </si>
  <si>
    <t>Улица Ленина, дома №№ с 120 по 154, с 135 по 159, улица Красноармейская,  дома №№ с 75 по 89, с 74 по 92, улица Молодцова, дома №№ с 19 по 29, с 78 по 102</t>
  </si>
  <si>
    <t>участок дороги между ул. Мира, дом № 9 и ул. Пионерская, дом № 16</t>
  </si>
  <si>
    <t xml:space="preserve">58.357085, </t>
  </si>
  <si>
    <t>59.796458</t>
  </si>
  <si>
    <t>Улица Пионерская, дома №№ с 1б по 33, с 2б по 22, улица Мира,  дома №№ с 1 по 19, с 2а по 8</t>
  </si>
  <si>
    <t>участок дороги между ул. Максима Горького, дом № 33 и ул. Красноармейская, дом № 56</t>
  </si>
  <si>
    <t xml:space="preserve">58.357035, </t>
  </si>
  <si>
    <t>59.801061</t>
  </si>
  <si>
    <t>Улица Красноармейская, дома №№ с 1 по 73, с 2 по 74, улица Максима Горького,  дома №№ с 1 по 49, с 12 по 50</t>
  </si>
  <si>
    <t>участок дороги между ул. Ленина, дом № 103 и ул. Молодцова, дом № 46</t>
  </si>
  <si>
    <t xml:space="preserve">58.356882, </t>
  </si>
  <si>
    <t>59.806554</t>
  </si>
  <si>
    <t>Улица Молодцова, дома №№ с 1 по 7, с 10 по 68 улица Ленина,  дома №№ с 63 по 121, с 46 по 118</t>
  </si>
  <si>
    <t>1.438.59</t>
  </si>
  <si>
    <t>1.438.60</t>
  </si>
  <si>
    <t>1.438.61</t>
  </si>
  <si>
    <t>1.438.62</t>
  </si>
  <si>
    <t>1.438.63</t>
  </si>
  <si>
    <t>1.438.64</t>
  </si>
  <si>
    <t>1.438.65</t>
  </si>
  <si>
    <t>1.438.66</t>
  </si>
  <si>
    <t>1.438.67</t>
  </si>
  <si>
    <t>1.438.68</t>
  </si>
  <si>
    <t>1.438.69</t>
  </si>
  <si>
    <t>1.438.70</t>
  </si>
  <si>
    <t>1.438.71</t>
  </si>
  <si>
    <t>1.438.72</t>
  </si>
  <si>
    <t>1.438.73</t>
  </si>
  <si>
    <t>1.438.74</t>
  </si>
  <si>
    <t>1.438.75</t>
  </si>
  <si>
    <t>1.438.76</t>
  </si>
  <si>
    <t>1.438.77</t>
  </si>
  <si>
    <t>1.438.78</t>
  </si>
  <si>
    <t>1.438.79</t>
  </si>
  <si>
    <t>участок дороги между ул. Ленина, дом № 24 и ул. Весенняя, дом № 7</t>
  </si>
  <si>
    <t>59.803786</t>
  </si>
  <si>
    <t xml:space="preserve">58.352255, </t>
  </si>
  <si>
    <t>Улица Весенняя, дома №№ с 1 по 25, с 2 по 40 улица Ленина,  дома №№ с 1 по 61, с 2 по 44</t>
  </si>
  <si>
    <t xml:space="preserve">6620006437;  7724261610 ; 662000761331     </t>
  </si>
  <si>
    <t xml:space="preserve">МУНИЦИПАЛЬНОЕ БЮДЖЕТНОЕ УЧРЕЖДЕНИЕ КУЛЬТУРЫ "КИНОВИДЕОЦЕНТР "КУЛЬТУРА";     городское отделение ФГУП "ПОЧТА РОССИИ", </t>
  </si>
  <si>
    <t>улица Грушина, 111</t>
  </si>
  <si>
    <t>2б</t>
  </si>
  <si>
    <t xml:space="preserve">промтоварный магазин; </t>
  </si>
  <si>
    <t>улица Иканина, дом 79, улица Гробова, 2Б</t>
  </si>
  <si>
    <t>662006573782; 667351473370</t>
  </si>
  <si>
    <t>ИП Иманов ММО; ООО "Тандер"</t>
  </si>
  <si>
    <t>ИП Черкасова ГВ</t>
  </si>
  <si>
    <t xml:space="preserve">662000571098 </t>
  </si>
  <si>
    <t xml:space="preserve"> 667354314040; 662000106799; 662006408323</t>
  </si>
  <si>
    <t xml:space="preserve"> ИП Калмыкова СВ; ИП Мазикова ГС; ИП Бородуллина ИИ</t>
  </si>
  <si>
    <t>2а</t>
  </si>
  <si>
    <t>промтоварный магазин; ателье</t>
  </si>
  <si>
    <t>улица Гробова, дом № 2Б, улица Гробова, дом № 2А, улица Володарского, дом № 68</t>
  </si>
  <si>
    <t>ИП Симанова Г. С.</t>
  </si>
  <si>
    <t>улица Пионерская магазин Фарт</t>
  </si>
  <si>
    <t>продовольственный магазин, промтоварный магазин</t>
  </si>
  <si>
    <t>ИП Вавилов С. Б.</t>
  </si>
  <si>
    <t>улица Иканина, дом № 88</t>
  </si>
  <si>
    <t>92а</t>
  </si>
  <si>
    <t xml:space="preserve">58.359373, </t>
  </si>
  <si>
    <t>59.825083</t>
  </si>
  <si>
    <t>проводольственный магазин</t>
  </si>
  <si>
    <t>улица Иканина, дом № 92А</t>
  </si>
  <si>
    <t xml:space="preserve">МУНИЦИПАЛЬНОЕ БЮДЖЕТНОЕ ДОШКОЛЬНОЕ ОБРАЗОВАТЕЛЬНОЕ УЧРЕЖДЕНИЕ "ДЕТСКИЙ САД № 45" </t>
  </si>
  <si>
    <t xml:space="preserve">
 6620016749 </t>
  </si>
  <si>
    <t xml:space="preserve"> дошкольное образование</t>
  </si>
  <si>
    <t>ИП Сафина С.Э.</t>
  </si>
  <si>
    <t>улица Иканина, дом № 105А</t>
  </si>
  <si>
    <t>1.438.80</t>
  </si>
  <si>
    <t>1.438.81</t>
  </si>
  <si>
    <t>1.438.82</t>
  </si>
  <si>
    <t xml:space="preserve">58.357744, </t>
  </si>
  <si>
    <t>59.843308</t>
  </si>
  <si>
    <t>ИП Селезнева Ю. В.</t>
  </si>
  <si>
    <t>улица 8 Марта, дом № 12</t>
  </si>
  <si>
    <t>ИП Макарова С. Н.</t>
  </si>
  <si>
    <t>улица Карла Маркса, дом № 15</t>
  </si>
  <si>
    <t>по факту</t>
  </si>
  <si>
    <t>1.438.83</t>
  </si>
  <si>
    <t>ИП Соколова Н. В.</t>
  </si>
  <si>
    <t>Свердловская область, город Верхняя Тура, улица Грушина, 111</t>
  </si>
  <si>
    <t>Свердловская область, город Верхняя Тура, улица Гробова, дом № 2Б, улица Гробова, дом № 2А, улица Володарского, дом № 68</t>
  </si>
  <si>
    <t>Свердловская область, город Верхняя Тура, улица Ленина, дом № 141</t>
  </si>
  <si>
    <t>Свердловская область, город Верхняя Тура, улица Пионерская магазин Фарт</t>
  </si>
  <si>
    <t>Свердловская область, город Верхняя Тура, улица Иканина, дом № 88</t>
  </si>
  <si>
    <t>Свердловская область, город Верхняя Тура, улица Иканина, дом № 92А</t>
  </si>
  <si>
    <t>Свердловская область, город Верхняя Тура, улица Иканина, дом № 105А</t>
  </si>
  <si>
    <t>Свердловская область, город Верхняя Тура, улица 8 Марта, дом № 12</t>
  </si>
  <si>
    <t>Свердловская область, город Верхняя Тура, улица Карла Маркса, дом № 15</t>
  </si>
  <si>
    <t>Свердловская область, город Верхняя Тура, улица Карла Либкнехта, 163, строение 3</t>
  </si>
  <si>
    <t>Карда Либкнехта</t>
  </si>
  <si>
    <t>улица Карла Либкнехта, дом № 163, строение 3</t>
  </si>
  <si>
    <t>ИП Симонова Г. С.</t>
  </si>
  <si>
    <t>662000479751; 662002296792; 662005899781</t>
  </si>
  <si>
    <t>ИП Хисамутдинова Л. Г.; ИП Хисамутдинов Р. Р.,  ИП Чепуштанова Н. А.</t>
  </si>
  <si>
    <t>304662027200072; 318665800052050; 314668126200037</t>
  </si>
  <si>
    <t>ИП Хисамутдинова Л. Г.; ИП Хисамутдинов Р. Р.; ИП Чепуштанова Н. А.</t>
  </si>
  <si>
    <t>ИП Сорокина С. Н.; ИП Дьячкова М. А., ИП Гусева Ю. В.; ИП Светлакова Е. Е.</t>
  </si>
  <si>
    <t>662000761331; 662000055738; 662003589174; 662000209593</t>
  </si>
  <si>
    <t>313668115800022; 304662029200058; 311662008900029; 304662027300075</t>
  </si>
  <si>
    <t>Свердловская область, город Верхняя Тура, улица Иканина, дом 79, улица Гробова, 2Б, улица Иканина, 88</t>
  </si>
  <si>
    <t>662000030797; 662000081336; 662001175273; 662003114117;  662000121540; 662002099089; 662000430964; 662003520623; 662001192350; 662002279532</t>
  </si>
  <si>
    <t>1.438.84</t>
  </si>
  <si>
    <t>ООО "Эскулап"</t>
  </si>
  <si>
    <t>Свердловская область, город Верхняя Тура, улица Машиностроителей, дом № 8</t>
  </si>
  <si>
    <t>аптека</t>
  </si>
  <si>
    <t>улица Машиностроителей, дом № 8</t>
  </si>
  <si>
    <t>ИП Хлевной ИГ; ООО "УК Верхнетуринская" (слесарная мастерская); ИП Воскрецов А.Ю.; ИП Байбусунова Е. В.;  ИП Букова ТА; ООО "Красное-белое"; ООО "Ангел"; ИП Крупина ЕЮ; ИП Фарахутдинова С.; ИП Кисель СН;ИП Мансурова НГ</t>
  </si>
  <si>
    <t xml:space="preserve">662000082788; 6681000898; 662000106862;662000245200;  662005278512; 6686010385;6620013579;  662000079658; 665904008582; 662000010960 </t>
  </si>
  <si>
    <t>ООО "Хотэй"; ИП Веснина СВ;  ООО "Красное-белое"</t>
  </si>
  <si>
    <t>6681004370; 662004187407; 662001175273</t>
  </si>
  <si>
    <t>1.438.85</t>
  </si>
  <si>
    <t xml:space="preserve"> 662000030797; 450205506880; 662000413704; 662000109366; 662005607781; 662000789270; 662000113203</t>
  </si>
  <si>
    <t>304662016100011; 309662034400030; 318665800180661; 317665800171548; 308662032500012; 311662023100026; 304662036200016</t>
  </si>
  <si>
    <t>ИП Иканина К. В. ; ИП Топорищева А. В.; ИП Василова А. К.; ИП Еловиков А. Г.; ИП Егоркин И. А.; ИП Щукин В. Г.; ИП Исмагилов Д. Р.</t>
  </si>
  <si>
    <t>улица Мира, № 1 А</t>
  </si>
  <si>
    <t>Свердловская область, город Верхняя Тура, улица Мира, 1А</t>
  </si>
  <si>
    <t>1.438.86</t>
  </si>
  <si>
    <t>1.438.87</t>
  </si>
  <si>
    <t>1.438.88</t>
  </si>
  <si>
    <t>1.438.89</t>
  </si>
  <si>
    <t>1.438.90</t>
  </si>
  <si>
    <t>1.438.91</t>
  </si>
  <si>
    <t>1.438.92</t>
  </si>
  <si>
    <t>1.438.93</t>
  </si>
  <si>
    <t>1.438.94</t>
  </si>
  <si>
    <t>1.438.95</t>
  </si>
  <si>
    <t>1.438.96</t>
  </si>
  <si>
    <t>1.438.97</t>
  </si>
  <si>
    <t>1.438.98</t>
  </si>
  <si>
    <t>1.438.99</t>
  </si>
  <si>
    <t>1.438.100</t>
  </si>
  <si>
    <t>1.438.101</t>
  </si>
  <si>
    <t>1026601301650</t>
  </si>
  <si>
    <t>6620007230</t>
  </si>
  <si>
    <t>МБОУ "Средняя общеобразовательная школа № 14"</t>
  </si>
  <si>
    <t>Свердловская область, город Верхняя Тура, улица Первомайская, 28</t>
  </si>
  <si>
    <t xml:space="preserve">58.367204, </t>
  </si>
  <si>
    <t>59.816107</t>
  </si>
  <si>
    <t>6620007286</t>
  </si>
  <si>
    <t>1026601301924</t>
  </si>
  <si>
    <t>МБДОУ "ДЕТСКИЙ САД № 11"</t>
  </si>
  <si>
    <t>Свердловская область, город Верхняя Тура, улица Ленина, 143</t>
  </si>
  <si>
    <t xml:space="preserve">58.360270, </t>
  </si>
  <si>
    <t>59.806557</t>
  </si>
  <si>
    <t xml:space="preserve">учреждение дополнительного образования </t>
  </si>
  <si>
    <t xml:space="preserve"> 6620007254</t>
  </si>
  <si>
    <t>1026601302012</t>
  </si>
  <si>
    <t>МУНИЦИПАЛЬНОЕ БЮДЖЕТНОЕ ДОШКОЛЬНОЕ ОБРАЗОВАТЕЛЬНОЕ УЧРЕЖДЕНИЕ - ДЕТСКИЙ САД КОМБИНИРОВАННОГО ВИДА № 56 "КАРУСЕЛЬ"</t>
  </si>
  <si>
    <t>Свердловская область, город Верхняя Тура, улица Гробова, дом 10</t>
  </si>
  <si>
    <t xml:space="preserve">58.356625, </t>
  </si>
  <si>
    <t>59.838651</t>
  </si>
  <si>
    <t>6620007021</t>
  </si>
  <si>
    <t>1026601302034</t>
  </si>
  <si>
    <t>МУНИЦИПАЛЬНОЕ БЮДЖЕТНОЕ ДОШКОЛЬНОЕ ОБРАЗОВАТЕЛЬНОЕ УЧРЕЖДЕНИЕ ЦЕНТР РАЗВИТИЯ РЕБЁНКА-ДЕТСКИЙ САД № 35 "СКАЗКА" С ОСУЩЕСТВЛЕНИЕМ ФИЗИЧЕСКОГО И ПСИХИЧЕСКОГО РАЗВИТИЯ, КОРРЕКЦИИ И ОЗДОРОВЛЕНИЯ ВСЕХ ВОСПИТАННИКОВ</t>
  </si>
  <si>
    <t>Свердловская область, город Верхняя Тура, улица Володарского, 19</t>
  </si>
  <si>
    <t xml:space="preserve">58.355705, </t>
  </si>
  <si>
    <t>59.830293</t>
  </si>
  <si>
    <t>6620007261</t>
  </si>
  <si>
    <t>1026601301957</t>
  </si>
  <si>
    <t>МУНИЦИПАЛЬНОЕ БЮДЖЕТНОЕ ДОШКОЛЬНОЕ ОБРАЗОВАТЕЛЬНОЕ УЧРЕЖДЕНИЕ "ДЕТСКИЙ САД № 47"</t>
  </si>
  <si>
    <t xml:space="preserve"> Свердловская область, город Верхняя Тура, улица Гробова, 3</t>
  </si>
  <si>
    <t xml:space="preserve">58.354794, </t>
  </si>
  <si>
    <t>59.830683</t>
  </si>
  <si>
    <t>6620016749</t>
  </si>
  <si>
    <t>1116620000353</t>
  </si>
  <si>
    <t>МУНИЦИПАЛЬНОЕ БЮДЖЕТНОЕ ДОШКОЛЬНОЕ ОБРАЗОВАТЕЛЬНОЕ УЧРЕЖДЕНИЕ "ДЕТСКИЙ САД № 45"</t>
  </si>
  <si>
    <t>Свердловская область, город Верхняя Тура, Совхозная улица, 13 а</t>
  </si>
  <si>
    <t>13а</t>
  </si>
  <si>
    <t xml:space="preserve">58.365144, </t>
  </si>
  <si>
    <t>59.794744</t>
  </si>
  <si>
    <t xml:space="preserve">58.355359, </t>
  </si>
  <si>
    <t>59.793055</t>
  </si>
  <si>
    <t>медицинское учреждение</t>
  </si>
  <si>
    <t xml:space="preserve">
ГОСУДАРСТВЕННОЕ БЮДЖЕТНОЕ УЧРЕЖДЕНИЕ ЗДРАВООХРАНЕНИЯ СВЕРДЛОВСКОЙ ОБЛАСТИ "ЦЕНТРАЛЬНАЯ ГОРОДСКАЯ БОЛЬНИЦА ГОРОД ВЕРХНЯЯ ТУРА"</t>
  </si>
  <si>
    <t>1026601302210</t>
  </si>
  <si>
    <t>6620000883</t>
  </si>
  <si>
    <t>Свердловская область, город Верхняя Тура, улица Мира, 2б</t>
  </si>
  <si>
    <t xml:space="preserve">6681000827
</t>
  </si>
  <si>
    <t>1126681000820</t>
  </si>
  <si>
    <t>АКЦИОНЕРНОЕ ОБЩЕСТВО "ВЕРХНЕТУРИНСКИЙ МАШИНОСТРОИТЕЛЬНЫЙ ЗАВОД"</t>
  </si>
  <si>
    <t>Свердловская область, город Верхняя Тура, улица Машиностроителей, 2</t>
  </si>
  <si>
    <t>промышленное  предприятие</t>
  </si>
  <si>
    <t>Таблица № 4</t>
  </si>
  <si>
    <t>Приложения 1 к постановлению главы Городского округа Верхняя Тура "О внесении изменений в Схему расположения контейнерных площадок на территории Городского округа Верхняя Тура, утвержденную постановлением главы Городского округа Верхняя Тура от 25.02.2009 № 45 «Об утверждении «Генеральной схемы очистки территории Городского округа Верхняя Тура на 2007 и последующие годы»</t>
  </si>
  <si>
    <t>Реестр мест (площадок) накопления твердых коммунальных отходов на территории Городского окраг Верхняя Тура</t>
  </si>
  <si>
    <t>ИП Дьячкова В. А.</t>
  </si>
  <si>
    <t>ИП Дьячкова В. А..</t>
  </si>
  <si>
    <t>улица Ленина, дом № 141, улица Гробова, 2В (вывоз из двух магазинов)</t>
  </si>
  <si>
    <t>7825706086</t>
  </si>
  <si>
    <t>1027809237796</t>
  </si>
  <si>
    <t>Общество с ограниченной отвественностью "АГРОТОРГ"</t>
  </si>
  <si>
    <t>Свердловская область, город Верхняя Тура, улица Володарского, 33</t>
  </si>
  <si>
    <t>закрытая</t>
  </si>
  <si>
    <t>бетон</t>
  </si>
  <si>
    <t>1.438.102</t>
  </si>
  <si>
    <t>66810111917</t>
  </si>
  <si>
    <t>121660008426</t>
  </si>
  <si>
    <t>Общество с ограниченной ответственностью "АТМОСФЕРА"</t>
  </si>
  <si>
    <t>Свердловская область, город Верхняя Тура, улица Гробова, 26Б</t>
  </si>
  <si>
    <t>ИП Галимова Л. А.; ИП Байрамова АС; ИП Куфтина Л.И; ИП Санникова ЕИ; ИП Черепанова О.А.; ИП Едигарьева Л.Р.; ИП Галимов М.Р.; ИП Бычкова Е. А.; ИП Брагина Н. А.     ИП Колесникова Н. А.</t>
  </si>
  <si>
    <t>304662026700081; 317665800155406; 317665800155406; 315668100003341; 304662027900069; 317665800153241 309165034300147; 310662013700026; 304662020200028; 304662029600013</t>
  </si>
  <si>
    <t>662000081336; 662001175273; 662003114117;  662000121540; 662002099089; 662000430964; 662003520623; 662001192350; 662002279532; 662000179170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</si>
</sst>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name val="Times New Roman"/>
      <family val="1"/>
      <charset val="204"/>
    </font>
    <font>
      <sz val="14"/>
      <color theme="1"/>
      <name val="Times New Roman"/>
      <family val="1"/>
      <charset val="204"/>
    </font>
    <font>
      <sz val="14"/>
      <color rgb="FF000000"/>
      <name val="Times New Roman"/>
      <family val="1"/>
      <charset val="204"/>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2" fillId="0" borderId="1" xfId="0" applyFont="1" applyBorder="1" applyAlignment="1">
      <alignment horizontal="center" vertical="top" wrapText="1"/>
    </xf>
    <xf numFmtId="0" fontId="2" fillId="2"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Fill="1" applyBorder="1" applyAlignment="1">
      <alignment horizontal="center" vertical="top" wrapText="1"/>
    </xf>
    <xf numFmtId="49" fontId="2" fillId="0" borderId="1" xfId="0" applyNumberFormat="1" applyFont="1" applyBorder="1" applyAlignment="1">
      <alignment horizontal="center" vertical="top" wrapText="1"/>
    </xf>
    <xf numFmtId="0" fontId="3" fillId="0" borderId="0" xfId="0" applyFont="1" applyAlignment="1">
      <alignment horizontal="center" vertical="top" wrapText="1"/>
    </xf>
    <xf numFmtId="0" fontId="1"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49" fontId="3" fillId="4" borderId="0" xfId="0" applyNumberFormat="1" applyFont="1" applyFill="1" applyAlignment="1">
      <alignment horizontal="center" vertical="top" wrapText="1"/>
    </xf>
    <xf numFmtId="49" fontId="2" fillId="4" borderId="1" xfId="0" applyNumberFormat="1" applyFont="1" applyFill="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vertical="top" wrapText="1"/>
    </xf>
    <xf numFmtId="1" fontId="2" fillId="0" borderId="1" xfId="0" applyNumberFormat="1" applyFont="1" applyBorder="1" applyAlignment="1">
      <alignment horizontal="center" vertical="top" wrapText="1"/>
    </xf>
    <xf numFmtId="0" fontId="2" fillId="0" borderId="2" xfId="0" applyFont="1" applyBorder="1" applyAlignment="1">
      <alignment horizontal="center" vertical="top" wrapText="1"/>
    </xf>
    <xf numFmtId="0" fontId="2" fillId="0" borderId="4" xfId="0" applyFont="1" applyBorder="1" applyAlignment="1">
      <alignment horizontal="left" vertical="top"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2" fillId="3" borderId="5"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5" borderId="5" xfId="0" applyFont="1" applyFill="1" applyBorder="1" applyAlignment="1">
      <alignment horizontal="center" vertical="top" wrapText="1"/>
    </xf>
    <xf numFmtId="0" fontId="2" fillId="5" borderId="6"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5" borderId="2" xfId="0" applyFont="1" applyFill="1" applyBorder="1" applyAlignment="1">
      <alignment horizontal="center" vertical="top" wrapText="1"/>
    </xf>
    <xf numFmtId="0" fontId="2" fillId="5" borderId="3" xfId="0" applyFont="1" applyFill="1" applyBorder="1" applyAlignment="1">
      <alignment horizontal="center" vertical="top" wrapText="1"/>
    </xf>
    <xf numFmtId="0" fontId="2" fillId="5" borderId="4" xfId="0" applyFont="1" applyFill="1" applyBorder="1" applyAlignment="1">
      <alignment horizontal="center" vertical="top" wrapText="1"/>
    </xf>
    <xf numFmtId="0" fontId="2" fillId="5" borderId="1"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6"/>
  <sheetViews>
    <sheetView tabSelected="1" zoomScale="40" zoomScaleNormal="40" zoomScaleSheetLayoutView="10" workbookViewId="0"/>
  </sheetViews>
  <sheetFormatPr defaultRowHeight="18.75" x14ac:dyDescent="0.25"/>
  <cols>
    <col min="1" max="1" width="11.28515625" style="1" customWidth="1"/>
    <col min="2" max="3" width="31.28515625" style="1" customWidth="1"/>
    <col min="4" max="4" width="24.42578125" style="1" customWidth="1"/>
    <col min="5" max="5" width="21.85546875" style="1" customWidth="1"/>
    <col min="6" max="6" width="10.7109375" style="1" customWidth="1"/>
    <col min="7" max="7" width="20.42578125" style="1" customWidth="1"/>
    <col min="8" max="8" width="9.28515625" style="1" customWidth="1"/>
    <col min="9" max="9" width="19.85546875" style="1" customWidth="1"/>
    <col min="10" max="10" width="9.85546875" style="1" customWidth="1"/>
    <col min="11" max="11" width="20.7109375" style="1" customWidth="1"/>
    <col min="12" max="12" width="25" style="1" customWidth="1"/>
    <col min="13" max="13" width="16.42578125" style="1" customWidth="1"/>
    <col min="14" max="14" width="20" style="1" customWidth="1"/>
    <col min="15" max="15" width="19.7109375" style="1" customWidth="1"/>
    <col min="16" max="16" width="16.7109375" style="1" customWidth="1"/>
    <col min="17" max="17" width="21.28515625" style="1" customWidth="1"/>
    <col min="18" max="18" width="12.85546875" style="1" customWidth="1"/>
    <col min="19" max="19" width="20.28515625" style="1" customWidth="1"/>
    <col min="20" max="20" width="23.42578125" style="1" customWidth="1"/>
    <col min="21" max="21" width="27.42578125" style="1" customWidth="1"/>
    <col min="22" max="22" width="16.28515625" style="1" customWidth="1"/>
    <col min="23" max="23" width="20" style="1" customWidth="1"/>
    <col min="24" max="24" width="16.140625" style="1" customWidth="1"/>
    <col min="25" max="25" width="9.42578125" style="1" customWidth="1"/>
    <col min="26" max="26" width="20" style="1" customWidth="1"/>
    <col min="27" max="27" width="11.28515625" style="1" customWidth="1"/>
    <col min="28" max="28" width="20.85546875" style="1" customWidth="1"/>
    <col min="29" max="29" width="24" style="1" customWidth="1"/>
    <col min="30" max="30" width="19.5703125" style="1" customWidth="1"/>
    <col min="31" max="31" width="16.85546875" style="1" customWidth="1"/>
    <col min="32" max="33" width="16.42578125" style="1" customWidth="1"/>
    <col min="34" max="34" width="17.7109375" style="1" customWidth="1"/>
    <col min="35" max="35" width="23.7109375" style="1" customWidth="1"/>
    <col min="36" max="36" width="26.140625" style="1" customWidth="1"/>
    <col min="37" max="37" width="41.7109375" style="1" customWidth="1"/>
    <col min="38" max="38" width="23.85546875" style="1" customWidth="1"/>
    <col min="39" max="39" width="41.42578125" style="1" customWidth="1"/>
  </cols>
  <sheetData>
    <row r="1" spans="1:39" ht="281.25" x14ac:dyDescent="0.25">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7" t="s">
        <v>619</v>
      </c>
    </row>
    <row r="2" spans="1:39" x14ac:dyDescent="0.25">
      <c r="A2" s="16"/>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7" t="s">
        <v>618</v>
      </c>
    </row>
    <row r="3" spans="1:39" ht="28.5" customHeight="1" x14ac:dyDescent="0.25">
      <c r="A3" s="18" t="s">
        <v>620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1"/>
    </row>
    <row r="4" spans="1:39" ht="20.25" customHeight="1" x14ac:dyDescent="0.25">
      <c r="A4" s="29" t="s">
        <v>3</v>
      </c>
      <c r="B4" s="30"/>
      <c r="C4" s="30"/>
      <c r="D4" s="30"/>
      <c r="E4" s="30"/>
      <c r="F4" s="30"/>
      <c r="G4" s="30"/>
      <c r="H4" s="30"/>
      <c r="I4" s="30"/>
      <c r="J4" s="30"/>
      <c r="K4" s="30"/>
      <c r="L4" s="30"/>
      <c r="M4" s="30"/>
      <c r="N4" s="30"/>
      <c r="O4" s="30"/>
      <c r="P4" s="30"/>
      <c r="Q4" s="30"/>
      <c r="R4" s="30"/>
      <c r="S4" s="30"/>
      <c r="T4" s="30"/>
      <c r="U4" s="30"/>
      <c r="V4" s="30"/>
      <c r="W4" s="30"/>
      <c r="X4" s="30"/>
      <c r="Y4" s="30"/>
      <c r="Z4" s="31"/>
      <c r="AA4" s="26" t="s">
        <v>20</v>
      </c>
      <c r="AB4" s="27"/>
      <c r="AC4" s="27"/>
      <c r="AD4" s="27"/>
      <c r="AE4" s="27"/>
      <c r="AF4" s="27"/>
      <c r="AG4" s="28"/>
      <c r="AH4" s="39" t="s">
        <v>2</v>
      </c>
      <c r="AI4" s="40"/>
      <c r="AJ4" s="40"/>
      <c r="AK4" s="40"/>
      <c r="AL4" s="40"/>
      <c r="AM4" s="41"/>
    </row>
    <row r="5" spans="1:39" ht="19.5" customHeight="1" x14ac:dyDescent="0.25">
      <c r="A5" s="32" t="s">
        <v>0</v>
      </c>
      <c r="B5" s="35" t="s">
        <v>9</v>
      </c>
      <c r="C5" s="35"/>
      <c r="D5" s="35"/>
      <c r="E5" s="35"/>
      <c r="F5" s="35" t="s">
        <v>10</v>
      </c>
      <c r="G5" s="35"/>
      <c r="H5" s="35"/>
      <c r="I5" s="35"/>
      <c r="J5" s="35"/>
      <c r="K5" s="35"/>
      <c r="L5" s="35" t="s">
        <v>10</v>
      </c>
      <c r="M5" s="35"/>
      <c r="N5" s="35"/>
      <c r="O5" s="35"/>
      <c r="P5" s="35"/>
      <c r="Q5" s="35"/>
      <c r="R5" s="35"/>
      <c r="S5" s="35"/>
      <c r="T5" s="35"/>
      <c r="U5" s="35"/>
      <c r="V5" s="35"/>
      <c r="W5" s="35"/>
      <c r="X5" s="35"/>
      <c r="Y5" s="35"/>
      <c r="Z5" s="35"/>
      <c r="AA5" s="38" t="s">
        <v>21</v>
      </c>
      <c r="AB5" s="38"/>
      <c r="AC5" s="38"/>
      <c r="AD5" s="38"/>
      <c r="AE5" s="38"/>
      <c r="AF5" s="38"/>
      <c r="AG5" s="38"/>
      <c r="AH5" s="39" t="s">
        <v>27</v>
      </c>
      <c r="AI5" s="40"/>
      <c r="AJ5" s="40"/>
      <c r="AK5" s="40"/>
      <c r="AL5" s="40"/>
      <c r="AM5" s="41"/>
    </row>
    <row r="6" spans="1:39" ht="86.25" customHeight="1" x14ac:dyDescent="0.25">
      <c r="A6" s="33"/>
      <c r="B6" s="32" t="s">
        <v>4</v>
      </c>
      <c r="C6" s="32" t="s">
        <v>33</v>
      </c>
      <c r="D6" s="32" t="s">
        <v>8</v>
      </c>
      <c r="E6" s="32" t="s">
        <v>18</v>
      </c>
      <c r="F6" s="35" t="s">
        <v>5</v>
      </c>
      <c r="G6" s="35"/>
      <c r="H6" s="35" t="s">
        <v>11</v>
      </c>
      <c r="I6" s="35"/>
      <c r="J6" s="35" t="s">
        <v>12</v>
      </c>
      <c r="K6" s="35"/>
      <c r="L6" s="35" t="s">
        <v>13</v>
      </c>
      <c r="M6" s="35"/>
      <c r="N6" s="35"/>
      <c r="O6" s="35"/>
      <c r="P6" s="35" t="s">
        <v>14</v>
      </c>
      <c r="Q6" s="35"/>
      <c r="R6" s="35"/>
      <c r="S6" s="35"/>
      <c r="T6" s="35"/>
      <c r="U6" s="35" t="s">
        <v>15</v>
      </c>
      <c r="V6" s="35"/>
      <c r="W6" s="35"/>
      <c r="X6" s="35"/>
      <c r="Y6" s="35"/>
      <c r="Z6" s="35"/>
      <c r="AA6" s="3"/>
      <c r="AB6" s="3"/>
      <c r="AC6" s="3"/>
      <c r="AD6" s="3"/>
      <c r="AE6" s="3"/>
      <c r="AF6" s="3"/>
      <c r="AG6" s="3"/>
      <c r="AH6" s="39" t="s">
        <v>28</v>
      </c>
      <c r="AI6" s="40"/>
      <c r="AJ6" s="40"/>
      <c r="AK6" s="41"/>
      <c r="AL6" s="42" t="s">
        <v>32</v>
      </c>
      <c r="AM6" s="42"/>
    </row>
    <row r="7" spans="1:39" ht="37.5" customHeight="1" x14ac:dyDescent="0.25">
      <c r="A7" s="33"/>
      <c r="B7" s="33"/>
      <c r="C7" s="33"/>
      <c r="D7" s="33"/>
      <c r="E7" s="33"/>
      <c r="F7" s="36" t="s">
        <v>6</v>
      </c>
      <c r="G7" s="32" t="s">
        <v>8</v>
      </c>
      <c r="H7" s="36" t="s">
        <v>6</v>
      </c>
      <c r="I7" s="32" t="s">
        <v>8</v>
      </c>
      <c r="J7" s="36" t="s">
        <v>6</v>
      </c>
      <c r="K7" s="32" t="s">
        <v>8</v>
      </c>
      <c r="L7" s="32" t="s">
        <v>34</v>
      </c>
      <c r="M7" s="32" t="s">
        <v>35</v>
      </c>
      <c r="N7" s="32" t="s">
        <v>36</v>
      </c>
      <c r="O7" s="32" t="s">
        <v>37</v>
      </c>
      <c r="P7" s="32" t="s">
        <v>38</v>
      </c>
      <c r="Q7" s="32" t="s">
        <v>16</v>
      </c>
      <c r="R7" s="32" t="s">
        <v>19</v>
      </c>
      <c r="S7" s="32" t="s">
        <v>36</v>
      </c>
      <c r="T7" s="32" t="s">
        <v>39</v>
      </c>
      <c r="U7" s="32" t="s">
        <v>40</v>
      </c>
      <c r="V7" s="32" t="s">
        <v>35</v>
      </c>
      <c r="W7" s="32" t="s">
        <v>41</v>
      </c>
      <c r="X7" s="32" t="s">
        <v>39</v>
      </c>
      <c r="Y7" s="35" t="s">
        <v>17</v>
      </c>
      <c r="Z7" s="35"/>
      <c r="AA7" s="38" t="s">
        <v>22</v>
      </c>
      <c r="AB7" s="38"/>
      <c r="AC7" s="22" t="s">
        <v>23</v>
      </c>
      <c r="AD7" s="22" t="s">
        <v>24</v>
      </c>
      <c r="AE7" s="22" t="s">
        <v>25</v>
      </c>
      <c r="AF7" s="22" t="s">
        <v>26</v>
      </c>
      <c r="AG7" s="22" t="s">
        <v>1</v>
      </c>
      <c r="AH7" s="24" t="s">
        <v>29</v>
      </c>
      <c r="AI7" s="24" t="s">
        <v>30</v>
      </c>
      <c r="AJ7" s="24" t="s">
        <v>8</v>
      </c>
      <c r="AK7" s="24" t="s">
        <v>31</v>
      </c>
      <c r="AL7" s="24" t="s">
        <v>29</v>
      </c>
      <c r="AM7" s="24" t="s">
        <v>7</v>
      </c>
    </row>
    <row r="8" spans="1:39" x14ac:dyDescent="0.25">
      <c r="A8" s="34"/>
      <c r="B8" s="34"/>
      <c r="C8" s="34"/>
      <c r="D8" s="34"/>
      <c r="E8" s="34"/>
      <c r="F8" s="37"/>
      <c r="G8" s="34"/>
      <c r="H8" s="37"/>
      <c r="I8" s="34"/>
      <c r="J8" s="37"/>
      <c r="K8" s="34"/>
      <c r="L8" s="34"/>
      <c r="M8" s="34"/>
      <c r="N8" s="34"/>
      <c r="O8" s="34"/>
      <c r="P8" s="34"/>
      <c r="Q8" s="34"/>
      <c r="R8" s="34"/>
      <c r="S8" s="34"/>
      <c r="T8" s="34"/>
      <c r="U8" s="34"/>
      <c r="V8" s="34"/>
      <c r="W8" s="34"/>
      <c r="X8" s="34"/>
      <c r="Y8" s="2" t="s">
        <v>6</v>
      </c>
      <c r="Z8" s="2" t="s">
        <v>8</v>
      </c>
      <c r="AA8" s="3" t="s">
        <v>6</v>
      </c>
      <c r="AB8" s="3" t="s">
        <v>8</v>
      </c>
      <c r="AC8" s="23"/>
      <c r="AD8" s="23"/>
      <c r="AE8" s="23"/>
      <c r="AF8" s="23"/>
      <c r="AG8" s="23"/>
      <c r="AH8" s="25"/>
      <c r="AI8" s="25"/>
      <c r="AJ8" s="25"/>
      <c r="AK8" s="25"/>
      <c r="AL8" s="25"/>
      <c r="AM8" s="25"/>
    </row>
    <row r="9" spans="1:39" x14ac:dyDescent="0.25">
      <c r="A9" s="4">
        <v>1</v>
      </c>
      <c r="B9" s="4">
        <v>2</v>
      </c>
      <c r="C9" s="4">
        <v>3</v>
      </c>
      <c r="D9" s="4">
        <v>4</v>
      </c>
      <c r="E9" s="4">
        <v>5</v>
      </c>
      <c r="F9" s="4">
        <v>6</v>
      </c>
      <c r="G9" s="4">
        <v>7</v>
      </c>
      <c r="H9" s="4">
        <v>8</v>
      </c>
      <c r="I9" s="4">
        <v>9</v>
      </c>
      <c r="J9" s="4">
        <v>10</v>
      </c>
      <c r="K9" s="4">
        <v>11</v>
      </c>
      <c r="L9" s="4">
        <v>12</v>
      </c>
      <c r="M9" s="4">
        <v>13</v>
      </c>
      <c r="N9" s="4">
        <v>14</v>
      </c>
      <c r="O9" s="4">
        <v>15</v>
      </c>
      <c r="P9" s="4">
        <v>16</v>
      </c>
      <c r="Q9" s="4">
        <v>17</v>
      </c>
      <c r="R9" s="4">
        <v>18</v>
      </c>
      <c r="S9" s="4">
        <v>19</v>
      </c>
      <c r="T9" s="4">
        <v>20</v>
      </c>
      <c r="U9" s="4">
        <v>21</v>
      </c>
      <c r="V9" s="4">
        <v>22</v>
      </c>
      <c r="W9" s="4">
        <v>23</v>
      </c>
      <c r="X9" s="4">
        <v>24</v>
      </c>
      <c r="Y9" s="4">
        <v>25</v>
      </c>
      <c r="Z9" s="4">
        <v>26</v>
      </c>
      <c r="AA9" s="4">
        <v>27</v>
      </c>
      <c r="AB9" s="4">
        <v>28</v>
      </c>
      <c r="AC9" s="4">
        <v>29</v>
      </c>
      <c r="AD9" s="4">
        <v>30</v>
      </c>
      <c r="AE9" s="4">
        <v>31</v>
      </c>
      <c r="AF9" s="4">
        <v>33</v>
      </c>
      <c r="AG9" s="4">
        <v>34</v>
      </c>
      <c r="AH9" s="4">
        <v>34</v>
      </c>
      <c r="AI9" s="4">
        <v>35</v>
      </c>
      <c r="AJ9" s="4">
        <v>36</v>
      </c>
      <c r="AK9" s="4">
        <v>37</v>
      </c>
      <c r="AL9" s="5">
        <v>38</v>
      </c>
      <c r="AM9" s="4">
        <v>39</v>
      </c>
    </row>
    <row r="10" spans="1:39" ht="93.75" x14ac:dyDescent="0.25">
      <c r="A10" s="1" t="s">
        <v>42</v>
      </c>
      <c r="B10" s="1">
        <v>6620002908</v>
      </c>
      <c r="C10" s="6" t="s">
        <v>67</v>
      </c>
      <c r="D10" s="1" t="s">
        <v>68</v>
      </c>
      <c r="E10" s="1" t="s">
        <v>123</v>
      </c>
      <c r="F10" s="1">
        <v>1</v>
      </c>
      <c r="G10" s="1" t="s">
        <v>69</v>
      </c>
      <c r="H10" s="1">
        <v>3</v>
      </c>
      <c r="I10" s="1" t="s">
        <v>70</v>
      </c>
      <c r="J10" s="1">
        <v>5</v>
      </c>
      <c r="K10" s="1" t="s">
        <v>79</v>
      </c>
      <c r="L10" s="1">
        <v>8</v>
      </c>
      <c r="M10" s="1">
        <v>5</v>
      </c>
      <c r="N10" s="1">
        <v>0.7</v>
      </c>
      <c r="O10" s="1">
        <f>M10*N10</f>
        <v>3.5</v>
      </c>
      <c r="P10" s="1" t="s">
        <v>181</v>
      </c>
      <c r="Q10" s="1">
        <v>0</v>
      </c>
      <c r="R10" s="1">
        <v>0</v>
      </c>
      <c r="S10" s="1">
        <v>0.28499999999999998</v>
      </c>
      <c r="T10" s="1">
        <v>0</v>
      </c>
      <c r="U10" s="1">
        <v>0</v>
      </c>
      <c r="V10" s="1">
        <v>0</v>
      </c>
      <c r="W10" s="1">
        <v>0</v>
      </c>
      <c r="X10" s="1">
        <v>0</v>
      </c>
      <c r="Y10" s="1">
        <v>0</v>
      </c>
      <c r="Z10" s="1">
        <v>0</v>
      </c>
      <c r="AA10" s="1">
        <v>438</v>
      </c>
      <c r="AB10" s="1" t="s">
        <v>71</v>
      </c>
      <c r="AC10" s="1" t="s">
        <v>72</v>
      </c>
      <c r="AD10" s="1" t="s">
        <v>73</v>
      </c>
      <c r="AE10" s="1" t="s">
        <v>74</v>
      </c>
      <c r="AF10" s="1" t="s">
        <v>76</v>
      </c>
      <c r="AG10" s="1" t="s">
        <v>75</v>
      </c>
      <c r="AH10" s="1" t="s">
        <v>233</v>
      </c>
      <c r="AI10" s="6" t="s">
        <v>479</v>
      </c>
      <c r="AJ10" s="1" t="s">
        <v>480</v>
      </c>
      <c r="AK10" s="1" t="s">
        <v>235</v>
      </c>
      <c r="AL10" s="1" t="s">
        <v>77</v>
      </c>
      <c r="AM10" s="1" t="s">
        <v>78</v>
      </c>
    </row>
    <row r="11" spans="1:39" ht="93.75" x14ac:dyDescent="0.25">
      <c r="A11" s="1" t="s">
        <v>43</v>
      </c>
      <c r="B11" s="1">
        <v>6681000898</v>
      </c>
      <c r="C11" s="6" t="s">
        <v>80</v>
      </c>
      <c r="D11" s="1" t="s">
        <v>81</v>
      </c>
      <c r="E11" s="1" t="s">
        <v>82</v>
      </c>
      <c r="F11" s="1">
        <v>1</v>
      </c>
      <c r="G11" s="1" t="s">
        <v>69</v>
      </c>
      <c r="H11" s="1">
        <v>1</v>
      </c>
      <c r="I11" s="1" t="s">
        <v>83</v>
      </c>
      <c r="J11" s="1">
        <v>5</v>
      </c>
      <c r="K11" s="1" t="s">
        <v>79</v>
      </c>
      <c r="L11" s="1">
        <v>1</v>
      </c>
      <c r="M11" s="1">
        <v>0.75</v>
      </c>
      <c r="N11" s="1">
        <v>0.7</v>
      </c>
      <c r="O11" s="1">
        <f t="shared" ref="O11:O34" si="0">M11*N11</f>
        <v>0.52499999999999991</v>
      </c>
      <c r="P11" s="1">
        <v>0</v>
      </c>
      <c r="Q11" s="1">
        <v>0</v>
      </c>
      <c r="R11" s="1">
        <v>0</v>
      </c>
      <c r="S11" s="1">
        <v>0</v>
      </c>
      <c r="T11" s="1">
        <v>0</v>
      </c>
      <c r="U11" s="1">
        <v>0</v>
      </c>
      <c r="V11" s="1">
        <v>0</v>
      </c>
      <c r="W11" s="1">
        <v>0</v>
      </c>
      <c r="X11" s="1">
        <v>0</v>
      </c>
      <c r="Y11" s="1">
        <v>0</v>
      </c>
      <c r="Z11" s="1">
        <v>0</v>
      </c>
      <c r="AA11" s="1">
        <v>438</v>
      </c>
      <c r="AB11" s="1" t="s">
        <v>71</v>
      </c>
      <c r="AC11" s="1" t="s">
        <v>72</v>
      </c>
      <c r="AD11" s="1" t="s">
        <v>73</v>
      </c>
      <c r="AE11" s="1">
        <v>32</v>
      </c>
      <c r="AF11" s="1" t="s">
        <v>85</v>
      </c>
      <c r="AG11" s="1" t="s">
        <v>86</v>
      </c>
      <c r="AH11" s="1">
        <v>0</v>
      </c>
      <c r="AI11" s="1">
        <v>0</v>
      </c>
      <c r="AJ11" s="1">
        <v>0</v>
      </c>
      <c r="AK11" s="1">
        <v>0</v>
      </c>
      <c r="AL11" s="1" t="s">
        <v>77</v>
      </c>
      <c r="AM11" s="1" t="s">
        <v>84</v>
      </c>
    </row>
    <row r="12" spans="1:39" ht="409.5" customHeight="1" x14ac:dyDescent="0.25">
      <c r="A12" s="1" t="s">
        <v>44</v>
      </c>
      <c r="B12" s="1">
        <v>6620002908</v>
      </c>
      <c r="C12" s="6" t="s">
        <v>67</v>
      </c>
      <c r="D12" s="1" t="s">
        <v>68</v>
      </c>
      <c r="E12" s="1" t="s">
        <v>123</v>
      </c>
      <c r="F12" s="1">
        <v>1</v>
      </c>
      <c r="G12" s="1" t="s">
        <v>69</v>
      </c>
      <c r="H12" s="1">
        <v>3</v>
      </c>
      <c r="I12" s="1" t="s">
        <v>70</v>
      </c>
      <c r="J12" s="1">
        <v>1</v>
      </c>
      <c r="K12" s="1" t="s">
        <v>87</v>
      </c>
      <c r="L12" s="1">
        <v>5</v>
      </c>
      <c r="M12" s="1">
        <v>3.25</v>
      </c>
      <c r="N12" s="1">
        <v>0.7</v>
      </c>
      <c r="O12" s="1">
        <f t="shared" si="0"/>
        <v>2.2749999999999999</v>
      </c>
      <c r="P12" s="1">
        <v>0</v>
      </c>
      <c r="Q12" s="1">
        <v>0</v>
      </c>
      <c r="R12" s="1">
        <v>0</v>
      </c>
      <c r="S12" s="1">
        <v>0</v>
      </c>
      <c r="T12" s="1">
        <v>0</v>
      </c>
      <c r="U12" s="1">
        <v>0</v>
      </c>
      <c r="V12" s="1">
        <v>0</v>
      </c>
      <c r="W12" s="1">
        <v>0</v>
      </c>
      <c r="X12" s="1">
        <v>0</v>
      </c>
      <c r="Y12" s="1">
        <v>0</v>
      </c>
      <c r="Z12" s="1">
        <v>0</v>
      </c>
      <c r="AA12" s="1">
        <v>438</v>
      </c>
      <c r="AB12" s="1" t="s">
        <v>71</v>
      </c>
      <c r="AC12" s="1" t="s">
        <v>72</v>
      </c>
      <c r="AD12" s="1" t="s">
        <v>73</v>
      </c>
      <c r="AE12" s="1" t="s">
        <v>88</v>
      </c>
      <c r="AF12" s="1" t="s">
        <v>89</v>
      </c>
      <c r="AG12" s="1" t="s">
        <v>90</v>
      </c>
      <c r="AH12" s="1" t="s">
        <v>217</v>
      </c>
      <c r="AI12" s="4" t="s">
        <v>218</v>
      </c>
      <c r="AJ12" s="7" t="s">
        <v>219</v>
      </c>
      <c r="AK12" s="1" t="s">
        <v>216</v>
      </c>
      <c r="AL12" s="1" t="s">
        <v>77</v>
      </c>
      <c r="AM12" s="1" t="s">
        <v>91</v>
      </c>
    </row>
    <row r="13" spans="1:39" ht="241.5" customHeight="1" x14ac:dyDescent="0.25">
      <c r="A13" s="1" t="s">
        <v>45</v>
      </c>
      <c r="B13" s="1">
        <v>6620002908</v>
      </c>
      <c r="C13" s="6" t="s">
        <v>67</v>
      </c>
      <c r="D13" s="1" t="s">
        <v>68</v>
      </c>
      <c r="E13" s="1" t="s">
        <v>123</v>
      </c>
      <c r="F13" s="1">
        <v>1</v>
      </c>
      <c r="G13" s="1" t="s">
        <v>69</v>
      </c>
      <c r="H13" s="1">
        <v>3</v>
      </c>
      <c r="I13" s="1" t="s">
        <v>70</v>
      </c>
      <c r="J13" s="1">
        <v>5</v>
      </c>
      <c r="K13" s="1" t="s">
        <v>79</v>
      </c>
      <c r="L13" s="1">
        <v>5</v>
      </c>
      <c r="M13" s="1">
        <v>5</v>
      </c>
      <c r="N13" s="1">
        <v>3.25</v>
      </c>
      <c r="O13" s="1">
        <v>0.7</v>
      </c>
      <c r="P13" s="1">
        <v>0</v>
      </c>
      <c r="Q13" s="1">
        <v>0</v>
      </c>
      <c r="R13" s="1">
        <v>0</v>
      </c>
      <c r="S13" s="1">
        <v>0</v>
      </c>
      <c r="T13" s="1">
        <v>0</v>
      </c>
      <c r="U13" s="1">
        <v>0</v>
      </c>
      <c r="V13" s="1">
        <v>0</v>
      </c>
      <c r="W13" s="1">
        <v>0</v>
      </c>
      <c r="X13" s="1">
        <v>0</v>
      </c>
      <c r="Y13" s="1">
        <v>0</v>
      </c>
      <c r="Z13" s="1">
        <v>0</v>
      </c>
      <c r="AA13" s="1">
        <v>438</v>
      </c>
      <c r="AB13" s="1" t="s">
        <v>71</v>
      </c>
      <c r="AC13" s="1" t="s">
        <v>72</v>
      </c>
      <c r="AD13" s="1" t="s">
        <v>93</v>
      </c>
      <c r="AE13" s="1">
        <v>101</v>
      </c>
      <c r="AF13" s="1" t="s">
        <v>95</v>
      </c>
      <c r="AG13" s="1" t="s">
        <v>94</v>
      </c>
      <c r="AH13" s="1" t="s">
        <v>102</v>
      </c>
      <c r="AI13" s="1" t="s">
        <v>473</v>
      </c>
      <c r="AJ13" s="1" t="s">
        <v>474</v>
      </c>
      <c r="AK13" s="1" t="s">
        <v>97</v>
      </c>
      <c r="AL13" s="1" t="s">
        <v>96</v>
      </c>
      <c r="AM13" s="1" t="s">
        <v>104</v>
      </c>
    </row>
    <row r="14" spans="1:39" ht="274.5" customHeight="1" x14ac:dyDescent="0.25">
      <c r="A14" s="1" t="s">
        <v>46</v>
      </c>
      <c r="B14" s="1">
        <v>6620002908</v>
      </c>
      <c r="C14" s="6" t="s">
        <v>67</v>
      </c>
      <c r="D14" s="1" t="s">
        <v>68</v>
      </c>
      <c r="E14" s="1" t="s">
        <v>123</v>
      </c>
      <c r="F14" s="1">
        <v>1</v>
      </c>
      <c r="G14" s="1" t="s">
        <v>69</v>
      </c>
      <c r="H14" s="1">
        <v>3</v>
      </c>
      <c r="I14" s="1" t="s">
        <v>70</v>
      </c>
      <c r="J14" s="1">
        <v>5</v>
      </c>
      <c r="K14" s="1" t="s">
        <v>79</v>
      </c>
      <c r="L14" s="1">
        <v>3</v>
      </c>
      <c r="M14" s="1">
        <v>1.5</v>
      </c>
      <c r="N14" s="1">
        <v>0.7</v>
      </c>
      <c r="O14" s="1">
        <f t="shared" si="0"/>
        <v>1.0499999999999998</v>
      </c>
      <c r="P14" s="1">
        <v>0</v>
      </c>
      <c r="Q14" s="1">
        <v>0</v>
      </c>
      <c r="R14" s="1">
        <v>0</v>
      </c>
      <c r="S14" s="1">
        <v>0.28499999999999998</v>
      </c>
      <c r="T14" s="1">
        <v>0</v>
      </c>
      <c r="U14" s="1">
        <v>0</v>
      </c>
      <c r="V14" s="1">
        <v>0</v>
      </c>
      <c r="W14" s="1">
        <v>0</v>
      </c>
      <c r="X14" s="1">
        <v>0</v>
      </c>
      <c r="Y14" s="1">
        <v>0</v>
      </c>
      <c r="Z14" s="1">
        <v>0</v>
      </c>
      <c r="AA14" s="1">
        <v>438</v>
      </c>
      <c r="AB14" s="1" t="s">
        <v>71</v>
      </c>
      <c r="AC14" s="1" t="s">
        <v>72</v>
      </c>
      <c r="AD14" s="1" t="s">
        <v>93</v>
      </c>
      <c r="AE14" s="1">
        <v>98</v>
      </c>
      <c r="AF14" s="1" t="s">
        <v>99</v>
      </c>
      <c r="AG14" s="1" t="s">
        <v>98</v>
      </c>
      <c r="AH14" s="1" t="s">
        <v>103</v>
      </c>
      <c r="AI14" s="8">
        <v>6623045057</v>
      </c>
      <c r="AJ14" s="8" t="s">
        <v>100</v>
      </c>
      <c r="AK14" s="8" t="s">
        <v>101</v>
      </c>
      <c r="AL14" s="1" t="s">
        <v>107</v>
      </c>
      <c r="AM14" s="1" t="s">
        <v>106</v>
      </c>
    </row>
    <row r="15" spans="1:39" ht="341.25" customHeight="1" x14ac:dyDescent="0.25">
      <c r="A15" s="1" t="s">
        <v>47</v>
      </c>
      <c r="B15" s="1">
        <v>6620002908</v>
      </c>
      <c r="C15" s="6" t="s">
        <v>67</v>
      </c>
      <c r="D15" s="1" t="s">
        <v>68</v>
      </c>
      <c r="E15" s="1" t="s">
        <v>123</v>
      </c>
      <c r="F15" s="1">
        <v>1</v>
      </c>
      <c r="G15" s="1" t="s">
        <v>69</v>
      </c>
      <c r="H15" s="1">
        <v>3</v>
      </c>
      <c r="I15" s="1" t="s">
        <v>70</v>
      </c>
      <c r="J15" s="1">
        <v>5</v>
      </c>
      <c r="K15" s="1" t="s">
        <v>79</v>
      </c>
      <c r="L15" s="1">
        <v>5</v>
      </c>
      <c r="M15" s="1">
        <v>2.5</v>
      </c>
      <c r="N15" s="1">
        <v>0.7</v>
      </c>
      <c r="O15" s="1">
        <f t="shared" si="0"/>
        <v>1.75</v>
      </c>
      <c r="P15" s="1">
        <v>0</v>
      </c>
      <c r="Q15" s="1">
        <v>0</v>
      </c>
      <c r="R15" s="1">
        <v>0</v>
      </c>
      <c r="S15" s="1">
        <v>0</v>
      </c>
      <c r="T15" s="1">
        <v>0</v>
      </c>
      <c r="U15" s="1">
        <v>0</v>
      </c>
      <c r="V15" s="1">
        <v>0</v>
      </c>
      <c r="W15" s="1">
        <v>0</v>
      </c>
      <c r="X15" s="1">
        <v>0</v>
      </c>
      <c r="Y15" s="1">
        <v>0</v>
      </c>
      <c r="Z15" s="1">
        <v>0</v>
      </c>
      <c r="AA15" s="1">
        <v>438</v>
      </c>
      <c r="AB15" s="1" t="s">
        <v>71</v>
      </c>
      <c r="AC15" s="1" t="s">
        <v>72</v>
      </c>
      <c r="AD15" s="1" t="s">
        <v>108</v>
      </c>
      <c r="AE15" s="1">
        <v>169</v>
      </c>
      <c r="AF15" s="1" t="s">
        <v>110</v>
      </c>
      <c r="AG15" s="1" t="s">
        <v>109</v>
      </c>
      <c r="AH15" s="1" t="s">
        <v>213</v>
      </c>
      <c r="AI15" s="10" t="s">
        <v>543</v>
      </c>
      <c r="AJ15" s="9" t="s">
        <v>542</v>
      </c>
      <c r="AK15" s="9" t="s">
        <v>214</v>
      </c>
      <c r="AL15" s="1" t="s">
        <v>115</v>
      </c>
      <c r="AM15" s="1" t="s">
        <v>111</v>
      </c>
    </row>
    <row r="16" spans="1:39" ht="199.5" customHeight="1" x14ac:dyDescent="0.25">
      <c r="A16" s="1" t="s">
        <v>48</v>
      </c>
      <c r="B16" s="1">
        <v>6620002908</v>
      </c>
      <c r="C16" s="6" t="s">
        <v>67</v>
      </c>
      <c r="D16" s="1" t="s">
        <v>68</v>
      </c>
      <c r="E16" s="1" t="s">
        <v>123</v>
      </c>
      <c r="F16" s="1">
        <v>1</v>
      </c>
      <c r="G16" s="1" t="s">
        <v>69</v>
      </c>
      <c r="H16" s="1">
        <v>3</v>
      </c>
      <c r="I16" s="1" t="s">
        <v>70</v>
      </c>
      <c r="J16" s="1">
        <v>5</v>
      </c>
      <c r="K16" s="1" t="s">
        <v>79</v>
      </c>
      <c r="L16" s="1">
        <v>3</v>
      </c>
      <c r="M16" s="1">
        <v>1.5</v>
      </c>
      <c r="N16" s="1">
        <v>0.7</v>
      </c>
      <c r="O16" s="1">
        <f t="shared" si="0"/>
        <v>1.0499999999999998</v>
      </c>
      <c r="P16" s="1" t="s">
        <v>181</v>
      </c>
      <c r="Q16" s="1">
        <v>0</v>
      </c>
      <c r="R16" s="1">
        <v>0</v>
      </c>
      <c r="S16" s="1">
        <v>0.28499999999999998</v>
      </c>
      <c r="T16" s="1">
        <v>0</v>
      </c>
      <c r="U16" s="1">
        <v>0</v>
      </c>
      <c r="V16" s="1">
        <v>0</v>
      </c>
      <c r="W16" s="1">
        <v>0</v>
      </c>
      <c r="X16" s="1">
        <v>0</v>
      </c>
      <c r="Y16" s="1">
        <v>0</v>
      </c>
      <c r="Z16" s="1">
        <v>0</v>
      </c>
      <c r="AA16" s="1">
        <v>438</v>
      </c>
      <c r="AB16" s="1" t="s">
        <v>71</v>
      </c>
      <c r="AC16" s="1" t="s">
        <v>72</v>
      </c>
      <c r="AD16" s="1" t="s">
        <v>112</v>
      </c>
      <c r="AE16" s="1">
        <v>8</v>
      </c>
      <c r="AF16" s="1" t="s">
        <v>114</v>
      </c>
      <c r="AG16" s="1" t="s">
        <v>113</v>
      </c>
      <c r="AH16" s="1">
        <v>0</v>
      </c>
      <c r="AI16" s="9">
        <v>0</v>
      </c>
      <c r="AJ16" s="9">
        <v>0</v>
      </c>
      <c r="AK16" s="9">
        <v>0</v>
      </c>
      <c r="AL16" s="1" t="s">
        <v>116</v>
      </c>
      <c r="AM16" s="1" t="s">
        <v>117</v>
      </c>
    </row>
    <row r="17" spans="1:39" ht="93.75" x14ac:dyDescent="0.25">
      <c r="A17" s="1" t="s">
        <v>49</v>
      </c>
      <c r="B17" s="1">
        <v>6620002908</v>
      </c>
      <c r="C17" s="6" t="s">
        <v>67</v>
      </c>
      <c r="D17" s="1" t="s">
        <v>68</v>
      </c>
      <c r="E17" s="1" t="s">
        <v>123</v>
      </c>
      <c r="F17" s="1">
        <v>1</v>
      </c>
      <c r="G17" s="1" t="s">
        <v>69</v>
      </c>
      <c r="H17" s="1">
        <v>3</v>
      </c>
      <c r="I17" s="1" t="s">
        <v>70</v>
      </c>
      <c r="J17" s="1">
        <v>5</v>
      </c>
      <c r="K17" s="1" t="s">
        <v>79</v>
      </c>
      <c r="L17" s="1">
        <v>2</v>
      </c>
      <c r="M17" s="1">
        <v>1</v>
      </c>
      <c r="N17" s="1">
        <v>0.7</v>
      </c>
      <c r="O17" s="1">
        <f t="shared" si="0"/>
        <v>0.7</v>
      </c>
      <c r="P17" s="1">
        <v>0</v>
      </c>
      <c r="Q17" s="1">
        <v>0</v>
      </c>
      <c r="R17" s="1">
        <v>0</v>
      </c>
      <c r="S17" s="1">
        <v>0</v>
      </c>
      <c r="T17" s="1">
        <v>0</v>
      </c>
      <c r="U17" s="1">
        <v>0</v>
      </c>
      <c r="V17" s="1">
        <v>0</v>
      </c>
      <c r="W17" s="1">
        <v>0</v>
      </c>
      <c r="X17" s="1">
        <v>0</v>
      </c>
      <c r="Y17" s="1">
        <v>0</v>
      </c>
      <c r="Z17" s="1">
        <v>0</v>
      </c>
      <c r="AA17" s="1">
        <v>438</v>
      </c>
      <c r="AB17" s="1" t="s">
        <v>71</v>
      </c>
      <c r="AC17" s="1" t="s">
        <v>72</v>
      </c>
      <c r="AD17" s="1" t="s">
        <v>118</v>
      </c>
      <c r="AE17" s="1">
        <v>88</v>
      </c>
      <c r="AF17" s="1" t="s">
        <v>120</v>
      </c>
      <c r="AG17" s="1" t="s">
        <v>119</v>
      </c>
      <c r="AH17" s="9">
        <v>0</v>
      </c>
      <c r="AI17" s="11" t="s">
        <v>149</v>
      </c>
      <c r="AJ17" s="9">
        <v>0</v>
      </c>
      <c r="AK17" s="9">
        <v>0</v>
      </c>
      <c r="AL17" s="1" t="s">
        <v>122</v>
      </c>
      <c r="AM17" s="1" t="s">
        <v>121</v>
      </c>
    </row>
    <row r="18" spans="1:39" ht="150" x14ac:dyDescent="0.25">
      <c r="A18" s="1" t="s">
        <v>50</v>
      </c>
      <c r="B18" s="1">
        <v>6620002908</v>
      </c>
      <c r="C18" s="6" t="s">
        <v>67</v>
      </c>
      <c r="D18" s="1" t="s">
        <v>68</v>
      </c>
      <c r="E18" s="1" t="s">
        <v>123</v>
      </c>
      <c r="F18" s="1">
        <v>1</v>
      </c>
      <c r="G18" s="1" t="s">
        <v>69</v>
      </c>
      <c r="H18" s="1">
        <v>3</v>
      </c>
      <c r="I18" s="1" t="s">
        <v>70</v>
      </c>
      <c r="J18" s="1">
        <v>5</v>
      </c>
      <c r="K18" s="1" t="s">
        <v>79</v>
      </c>
      <c r="L18" s="1">
        <v>3</v>
      </c>
      <c r="M18" s="1">
        <v>2</v>
      </c>
      <c r="N18" s="1">
        <v>0.7</v>
      </c>
      <c r="O18" s="1">
        <f t="shared" si="0"/>
        <v>1.4</v>
      </c>
      <c r="P18" s="1" t="s">
        <v>182</v>
      </c>
      <c r="Q18" s="1">
        <v>0</v>
      </c>
      <c r="R18" s="1">
        <v>0</v>
      </c>
      <c r="S18" s="1">
        <v>0.28499999999999998</v>
      </c>
      <c r="T18" s="1">
        <v>0</v>
      </c>
      <c r="U18" s="1">
        <v>0</v>
      </c>
      <c r="V18" s="1">
        <v>0</v>
      </c>
      <c r="W18" s="1">
        <v>0</v>
      </c>
      <c r="X18" s="1">
        <v>0</v>
      </c>
      <c r="Y18" s="1">
        <v>0</v>
      </c>
      <c r="Z18" s="1">
        <v>0</v>
      </c>
      <c r="AA18" s="1">
        <v>438</v>
      </c>
      <c r="AB18" s="1" t="s">
        <v>71</v>
      </c>
      <c r="AC18" s="1" t="s">
        <v>72</v>
      </c>
      <c r="AD18" s="1" t="s">
        <v>124</v>
      </c>
      <c r="AE18" s="1">
        <v>15</v>
      </c>
      <c r="AF18" s="1" t="s">
        <v>126</v>
      </c>
      <c r="AG18" s="1" t="s">
        <v>125</v>
      </c>
      <c r="AH18" s="1" t="s">
        <v>500</v>
      </c>
      <c r="AI18" s="1" t="s">
        <v>499</v>
      </c>
      <c r="AJ18" s="1" t="s">
        <v>498</v>
      </c>
      <c r="AK18" s="1" t="s">
        <v>128</v>
      </c>
      <c r="AL18" s="1" t="s">
        <v>129</v>
      </c>
      <c r="AM18" s="1" t="s">
        <v>127</v>
      </c>
    </row>
    <row r="19" spans="1:39" ht="158.25" customHeight="1" x14ac:dyDescent="0.25">
      <c r="A19" s="1" t="s">
        <v>51</v>
      </c>
      <c r="B19" s="1">
        <v>6620002908</v>
      </c>
      <c r="C19" s="6" t="s">
        <v>67</v>
      </c>
      <c r="D19" s="1" t="s">
        <v>68</v>
      </c>
      <c r="E19" s="1" t="s">
        <v>123</v>
      </c>
      <c r="F19" s="1">
        <v>1</v>
      </c>
      <c r="G19" s="1" t="s">
        <v>69</v>
      </c>
      <c r="H19" s="1">
        <v>3</v>
      </c>
      <c r="I19" s="1" t="s">
        <v>70</v>
      </c>
      <c r="J19" s="1">
        <v>5</v>
      </c>
      <c r="K19" s="1" t="s">
        <v>79</v>
      </c>
      <c r="L19" s="1">
        <v>5</v>
      </c>
      <c r="M19" s="1">
        <v>5</v>
      </c>
      <c r="N19" s="1">
        <v>3.25</v>
      </c>
      <c r="O19" s="1">
        <v>0.7</v>
      </c>
      <c r="P19" s="1">
        <v>0</v>
      </c>
      <c r="Q19" s="1">
        <v>0</v>
      </c>
      <c r="R19" s="1">
        <v>0</v>
      </c>
      <c r="S19" s="1">
        <v>0</v>
      </c>
      <c r="T19" s="1">
        <v>0</v>
      </c>
      <c r="U19" s="1">
        <v>0</v>
      </c>
      <c r="V19" s="1">
        <v>0</v>
      </c>
      <c r="W19" s="1">
        <v>0</v>
      </c>
      <c r="X19" s="1">
        <v>0</v>
      </c>
      <c r="Y19" s="1">
        <v>0</v>
      </c>
      <c r="Z19" s="1">
        <v>0</v>
      </c>
      <c r="AA19" s="1">
        <v>438</v>
      </c>
      <c r="AB19" s="1" t="s">
        <v>71</v>
      </c>
      <c r="AC19" s="1" t="s">
        <v>72</v>
      </c>
      <c r="AD19" s="1" t="s">
        <v>124</v>
      </c>
      <c r="AE19" s="1">
        <v>18</v>
      </c>
      <c r="AF19" s="1" t="s">
        <v>131</v>
      </c>
      <c r="AG19" s="1" t="s">
        <v>132</v>
      </c>
      <c r="AH19" s="1">
        <v>0</v>
      </c>
      <c r="AI19" s="1">
        <v>0</v>
      </c>
      <c r="AJ19" s="1">
        <v>0</v>
      </c>
      <c r="AK19" s="1">
        <v>0</v>
      </c>
      <c r="AL19" s="1" t="s">
        <v>105</v>
      </c>
      <c r="AM19" s="1" t="s">
        <v>133</v>
      </c>
    </row>
    <row r="20" spans="1:39" ht="93.75" x14ac:dyDescent="0.25">
      <c r="A20" s="1" t="s">
        <v>52</v>
      </c>
      <c r="B20" s="1">
        <v>6620002908</v>
      </c>
      <c r="C20" s="6" t="s">
        <v>67</v>
      </c>
      <c r="D20" s="1" t="s">
        <v>68</v>
      </c>
      <c r="E20" s="1" t="s">
        <v>123</v>
      </c>
      <c r="F20" s="1">
        <v>1</v>
      </c>
      <c r="G20" s="1" t="s">
        <v>69</v>
      </c>
      <c r="H20" s="1">
        <v>3</v>
      </c>
      <c r="I20" s="1" t="s">
        <v>70</v>
      </c>
      <c r="J20" s="1">
        <v>1</v>
      </c>
      <c r="K20" s="1" t="s">
        <v>87</v>
      </c>
      <c r="L20" s="1">
        <v>3</v>
      </c>
      <c r="M20" s="1">
        <v>2.25</v>
      </c>
      <c r="N20" s="1">
        <v>0.7</v>
      </c>
      <c r="O20" s="1">
        <f t="shared" si="0"/>
        <v>1.575</v>
      </c>
      <c r="P20" s="1" t="s">
        <v>181</v>
      </c>
      <c r="Q20" s="1">
        <v>0</v>
      </c>
      <c r="R20" s="1">
        <v>0</v>
      </c>
      <c r="S20" s="1">
        <v>0.28499999999999998</v>
      </c>
      <c r="T20" s="1">
        <v>0</v>
      </c>
      <c r="U20" s="1">
        <v>0</v>
      </c>
      <c r="V20" s="1">
        <v>0</v>
      </c>
      <c r="W20" s="1">
        <v>0</v>
      </c>
      <c r="X20" s="1">
        <v>0</v>
      </c>
      <c r="Y20" s="1">
        <v>0</v>
      </c>
      <c r="Z20" s="1">
        <v>0</v>
      </c>
      <c r="AA20" s="1">
        <v>438</v>
      </c>
      <c r="AB20" s="1" t="s">
        <v>71</v>
      </c>
      <c r="AC20" s="1" t="s">
        <v>72</v>
      </c>
      <c r="AD20" s="1" t="s">
        <v>134</v>
      </c>
      <c r="AE20" s="1" t="s">
        <v>135</v>
      </c>
      <c r="AF20" s="1" t="s">
        <v>137</v>
      </c>
      <c r="AG20" s="1" t="s">
        <v>136</v>
      </c>
      <c r="AH20" s="1" t="s">
        <v>138</v>
      </c>
      <c r="AI20" s="6" t="s">
        <v>234</v>
      </c>
      <c r="AJ20" s="1" t="s">
        <v>212</v>
      </c>
      <c r="AK20" s="1" t="s">
        <v>139</v>
      </c>
      <c r="AL20" s="1" t="s">
        <v>77</v>
      </c>
      <c r="AM20" s="1" t="s">
        <v>139</v>
      </c>
    </row>
    <row r="21" spans="1:39" ht="262.5" x14ac:dyDescent="0.25">
      <c r="A21" s="1" t="s">
        <v>53</v>
      </c>
      <c r="B21" s="1">
        <v>6620002908</v>
      </c>
      <c r="C21" s="6" t="s">
        <v>67</v>
      </c>
      <c r="D21" s="1" t="s">
        <v>68</v>
      </c>
      <c r="E21" s="1" t="s">
        <v>123</v>
      </c>
      <c r="F21" s="1">
        <v>1</v>
      </c>
      <c r="G21" s="1" t="s">
        <v>69</v>
      </c>
      <c r="H21" s="1">
        <v>3</v>
      </c>
      <c r="I21" s="1" t="s">
        <v>70</v>
      </c>
      <c r="J21" s="1">
        <v>5</v>
      </c>
      <c r="K21" s="1" t="s">
        <v>79</v>
      </c>
      <c r="L21" s="1">
        <v>2</v>
      </c>
      <c r="M21" s="1">
        <v>1.25</v>
      </c>
      <c r="N21" s="1">
        <v>0.7</v>
      </c>
      <c r="O21" s="1">
        <f t="shared" si="0"/>
        <v>0.875</v>
      </c>
      <c r="P21" s="1">
        <v>0</v>
      </c>
      <c r="Q21" s="1">
        <v>0</v>
      </c>
      <c r="R21" s="1">
        <v>0</v>
      </c>
      <c r="S21" s="1">
        <v>0</v>
      </c>
      <c r="T21" s="1">
        <v>0</v>
      </c>
      <c r="U21" s="1">
        <v>0</v>
      </c>
      <c r="V21" s="1">
        <v>0</v>
      </c>
      <c r="W21" s="1">
        <v>0</v>
      </c>
      <c r="X21" s="1">
        <v>0</v>
      </c>
      <c r="Y21" s="1">
        <v>0</v>
      </c>
      <c r="Z21" s="1">
        <v>0</v>
      </c>
      <c r="AA21" s="1">
        <v>438</v>
      </c>
      <c r="AB21" s="1" t="s">
        <v>71</v>
      </c>
      <c r="AC21" s="1" t="s">
        <v>72</v>
      </c>
      <c r="AD21" s="1" t="s">
        <v>140</v>
      </c>
      <c r="AE21" s="1">
        <v>18</v>
      </c>
      <c r="AF21" s="1" t="s">
        <v>141</v>
      </c>
      <c r="AG21" s="1" t="s">
        <v>142</v>
      </c>
      <c r="AH21" s="1">
        <v>0</v>
      </c>
      <c r="AI21" s="6" t="s">
        <v>149</v>
      </c>
      <c r="AJ21" s="1">
        <v>0</v>
      </c>
      <c r="AK21" s="1">
        <v>0</v>
      </c>
      <c r="AL21" s="1" t="s">
        <v>144</v>
      </c>
      <c r="AM21" s="1" t="s">
        <v>143</v>
      </c>
    </row>
    <row r="22" spans="1:39" ht="225" x14ac:dyDescent="0.25">
      <c r="A22" s="1" t="s">
        <v>54</v>
      </c>
      <c r="B22" s="1">
        <v>6620002908</v>
      </c>
      <c r="C22" s="6" t="s">
        <v>67</v>
      </c>
      <c r="D22" s="1" t="s">
        <v>68</v>
      </c>
      <c r="E22" s="1" t="s">
        <v>123</v>
      </c>
      <c r="F22" s="1">
        <v>1</v>
      </c>
      <c r="G22" s="1" t="s">
        <v>69</v>
      </c>
      <c r="H22" s="1">
        <v>3</v>
      </c>
      <c r="I22" s="1" t="s">
        <v>70</v>
      </c>
      <c r="J22" s="1">
        <v>5</v>
      </c>
      <c r="K22" s="1" t="s">
        <v>79</v>
      </c>
      <c r="L22" s="1">
        <v>3</v>
      </c>
      <c r="M22" s="1">
        <v>1.5</v>
      </c>
      <c r="N22" s="1">
        <v>0.7</v>
      </c>
      <c r="O22" s="1">
        <f t="shared" si="0"/>
        <v>1.0499999999999998</v>
      </c>
      <c r="P22" s="1">
        <v>0</v>
      </c>
      <c r="Q22" s="1">
        <v>0</v>
      </c>
      <c r="R22" s="1">
        <v>0</v>
      </c>
      <c r="S22" s="1">
        <v>0</v>
      </c>
      <c r="T22" s="1">
        <v>0</v>
      </c>
      <c r="U22" s="1">
        <v>0</v>
      </c>
      <c r="V22" s="1">
        <v>0</v>
      </c>
      <c r="W22" s="1">
        <v>0</v>
      </c>
      <c r="X22" s="1">
        <v>0</v>
      </c>
      <c r="Y22" s="1">
        <v>0</v>
      </c>
      <c r="Z22" s="1">
        <v>0</v>
      </c>
      <c r="AA22" s="1">
        <v>438</v>
      </c>
      <c r="AB22" s="1" t="s">
        <v>71</v>
      </c>
      <c r="AC22" s="1" t="s">
        <v>72</v>
      </c>
      <c r="AD22" s="1" t="s">
        <v>145</v>
      </c>
      <c r="AE22" s="1" t="s">
        <v>146</v>
      </c>
      <c r="AF22" s="1" t="s">
        <v>147</v>
      </c>
      <c r="AG22" s="1" t="s">
        <v>148</v>
      </c>
      <c r="AH22" s="1">
        <v>0</v>
      </c>
      <c r="AI22" s="6" t="s">
        <v>149</v>
      </c>
      <c r="AJ22" s="1">
        <v>0</v>
      </c>
      <c r="AK22" s="1">
        <v>0</v>
      </c>
      <c r="AL22" s="1" t="s">
        <v>151</v>
      </c>
      <c r="AM22" s="1" t="s">
        <v>150</v>
      </c>
    </row>
    <row r="23" spans="1:39" ht="150" x14ac:dyDescent="0.25">
      <c r="A23" s="1" t="s">
        <v>55</v>
      </c>
      <c r="B23" s="1">
        <v>6620002908</v>
      </c>
      <c r="C23" s="6" t="s">
        <v>67</v>
      </c>
      <c r="D23" s="1" t="s">
        <v>68</v>
      </c>
      <c r="E23" s="1" t="s">
        <v>123</v>
      </c>
      <c r="F23" s="1">
        <v>1</v>
      </c>
      <c r="G23" s="1" t="s">
        <v>69</v>
      </c>
      <c r="H23" s="1">
        <v>3</v>
      </c>
      <c r="I23" s="1" t="s">
        <v>70</v>
      </c>
      <c r="J23" s="1">
        <v>5</v>
      </c>
      <c r="K23" s="1" t="s">
        <v>79</v>
      </c>
      <c r="L23" s="1">
        <v>2</v>
      </c>
      <c r="M23" s="1">
        <v>1</v>
      </c>
      <c r="N23" s="1">
        <v>0.7</v>
      </c>
      <c r="O23" s="1">
        <f t="shared" si="0"/>
        <v>0.7</v>
      </c>
      <c r="P23" s="1" t="s">
        <v>183</v>
      </c>
      <c r="Q23" s="1">
        <v>0</v>
      </c>
      <c r="R23" s="1">
        <v>0</v>
      </c>
      <c r="S23" s="1">
        <v>0.28499999999999998</v>
      </c>
      <c r="T23" s="1">
        <v>0</v>
      </c>
      <c r="U23" s="1">
        <v>0</v>
      </c>
      <c r="V23" s="1">
        <v>0</v>
      </c>
      <c r="W23" s="1">
        <v>0</v>
      </c>
      <c r="X23" s="1">
        <v>0</v>
      </c>
      <c r="Y23" s="1">
        <v>0</v>
      </c>
      <c r="Z23" s="1">
        <v>0</v>
      </c>
      <c r="AA23" s="1">
        <v>438</v>
      </c>
      <c r="AB23" s="1" t="s">
        <v>71</v>
      </c>
      <c r="AC23" s="1" t="s">
        <v>72</v>
      </c>
      <c r="AD23" s="1" t="s">
        <v>140</v>
      </c>
      <c r="AE23" s="1">
        <v>25</v>
      </c>
      <c r="AF23" s="1" t="s">
        <v>153</v>
      </c>
      <c r="AG23" s="1" t="s">
        <v>152</v>
      </c>
      <c r="AH23" s="1">
        <v>0</v>
      </c>
      <c r="AI23" s="6" t="s">
        <v>149</v>
      </c>
      <c r="AJ23" s="1">
        <v>0</v>
      </c>
      <c r="AK23" s="1">
        <v>0</v>
      </c>
      <c r="AL23" s="1" t="s">
        <v>129</v>
      </c>
      <c r="AM23" s="1" t="s">
        <v>154</v>
      </c>
    </row>
    <row r="24" spans="1:39" ht="150" x14ac:dyDescent="0.25">
      <c r="A24" s="1" t="s">
        <v>56</v>
      </c>
      <c r="B24" s="1">
        <v>6620002908</v>
      </c>
      <c r="C24" s="6" t="s">
        <v>67</v>
      </c>
      <c r="D24" s="1" t="s">
        <v>68</v>
      </c>
      <c r="E24" s="1" t="s">
        <v>123</v>
      </c>
      <c r="F24" s="1">
        <v>1</v>
      </c>
      <c r="G24" s="1" t="s">
        <v>69</v>
      </c>
      <c r="H24" s="1">
        <v>3</v>
      </c>
      <c r="I24" s="1" t="s">
        <v>70</v>
      </c>
      <c r="J24" s="1">
        <v>5</v>
      </c>
      <c r="K24" s="1" t="s">
        <v>79</v>
      </c>
      <c r="L24" s="1">
        <v>2</v>
      </c>
      <c r="M24" s="1">
        <v>1</v>
      </c>
      <c r="N24" s="1">
        <v>0.7</v>
      </c>
      <c r="O24" s="1">
        <f t="shared" si="0"/>
        <v>0.7</v>
      </c>
      <c r="P24" s="1">
        <v>0</v>
      </c>
      <c r="Q24" s="1">
        <v>0</v>
      </c>
      <c r="R24" s="1">
        <v>0</v>
      </c>
      <c r="S24" s="1">
        <v>0</v>
      </c>
      <c r="T24" s="1">
        <v>0</v>
      </c>
      <c r="U24" s="1">
        <v>0</v>
      </c>
      <c r="V24" s="1">
        <v>0</v>
      </c>
      <c r="W24" s="1">
        <v>0</v>
      </c>
      <c r="X24" s="1">
        <v>0</v>
      </c>
      <c r="Y24" s="1">
        <v>0</v>
      </c>
      <c r="Z24" s="1">
        <v>0</v>
      </c>
      <c r="AA24" s="1">
        <v>438</v>
      </c>
      <c r="AB24" s="1" t="s">
        <v>71</v>
      </c>
      <c r="AC24" s="1" t="s">
        <v>72</v>
      </c>
      <c r="AD24" s="1" t="s">
        <v>112</v>
      </c>
      <c r="AE24" s="1" t="s">
        <v>155</v>
      </c>
      <c r="AF24" s="1" t="s">
        <v>157</v>
      </c>
      <c r="AG24" s="1" t="s">
        <v>156</v>
      </c>
      <c r="AH24" s="1">
        <v>0</v>
      </c>
      <c r="AI24" s="6" t="s">
        <v>149</v>
      </c>
      <c r="AJ24" s="1">
        <v>0</v>
      </c>
      <c r="AK24" s="1">
        <v>0</v>
      </c>
      <c r="AL24" s="1" t="s">
        <v>129</v>
      </c>
      <c r="AM24" s="1" t="s">
        <v>211</v>
      </c>
    </row>
    <row r="25" spans="1:39" ht="234" customHeight="1" x14ac:dyDescent="0.25">
      <c r="A25" s="1" t="s">
        <v>57</v>
      </c>
      <c r="B25" s="1">
        <v>6620002908</v>
      </c>
      <c r="C25" s="6" t="s">
        <v>67</v>
      </c>
      <c r="D25" s="1" t="s">
        <v>68</v>
      </c>
      <c r="E25" s="1" t="s">
        <v>123</v>
      </c>
      <c r="F25" s="1">
        <v>1</v>
      </c>
      <c r="G25" s="1" t="s">
        <v>69</v>
      </c>
      <c r="H25" s="1">
        <v>3</v>
      </c>
      <c r="I25" s="1" t="s">
        <v>70</v>
      </c>
      <c r="J25" s="1">
        <v>5</v>
      </c>
      <c r="K25" s="1" t="s">
        <v>79</v>
      </c>
      <c r="L25" s="1">
        <v>5</v>
      </c>
      <c r="M25" s="1">
        <v>5</v>
      </c>
      <c r="N25" s="1">
        <v>3.25</v>
      </c>
      <c r="O25" s="1">
        <v>0.7</v>
      </c>
      <c r="P25" s="1">
        <v>0</v>
      </c>
      <c r="Q25" s="1">
        <v>0</v>
      </c>
      <c r="R25" s="1">
        <v>0</v>
      </c>
      <c r="S25" s="1">
        <v>0</v>
      </c>
      <c r="T25" s="1">
        <v>0</v>
      </c>
      <c r="U25" s="1">
        <v>0</v>
      </c>
      <c r="V25" s="1">
        <v>0</v>
      </c>
      <c r="W25" s="1">
        <v>0</v>
      </c>
      <c r="X25" s="1">
        <v>0</v>
      </c>
      <c r="Y25" s="1">
        <v>0</v>
      </c>
      <c r="Z25" s="1">
        <v>0</v>
      </c>
      <c r="AA25" s="1">
        <v>438</v>
      </c>
      <c r="AB25" s="1" t="s">
        <v>71</v>
      </c>
      <c r="AC25" s="1" t="s">
        <v>72</v>
      </c>
      <c r="AD25" s="1" t="s">
        <v>158</v>
      </c>
      <c r="AE25" s="1">
        <v>1</v>
      </c>
      <c r="AF25" s="1" t="s">
        <v>160</v>
      </c>
      <c r="AG25" s="1" t="s">
        <v>159</v>
      </c>
      <c r="AH25" s="1" t="s">
        <v>162</v>
      </c>
      <c r="AI25" s="6" t="s">
        <v>161</v>
      </c>
      <c r="AJ25" s="1" t="s">
        <v>163</v>
      </c>
      <c r="AK25" s="1" t="s">
        <v>164</v>
      </c>
      <c r="AL25" s="1" t="s">
        <v>96</v>
      </c>
      <c r="AM25" s="1" t="s">
        <v>165</v>
      </c>
    </row>
    <row r="26" spans="1:39" ht="112.5" x14ac:dyDescent="0.25">
      <c r="A26" s="1" t="s">
        <v>58</v>
      </c>
      <c r="B26" s="1">
        <v>6620002908</v>
      </c>
      <c r="C26" s="6" t="s">
        <v>67</v>
      </c>
      <c r="D26" s="1" t="s">
        <v>68</v>
      </c>
      <c r="E26" s="1" t="s">
        <v>123</v>
      </c>
      <c r="F26" s="1">
        <v>1</v>
      </c>
      <c r="G26" s="1" t="s">
        <v>69</v>
      </c>
      <c r="H26" s="1">
        <v>3</v>
      </c>
      <c r="I26" s="1" t="s">
        <v>70</v>
      </c>
      <c r="J26" s="1">
        <v>5</v>
      </c>
      <c r="K26" s="1" t="s">
        <v>79</v>
      </c>
      <c r="L26" s="1">
        <v>5</v>
      </c>
      <c r="M26" s="1">
        <v>5</v>
      </c>
      <c r="N26" s="1">
        <v>3.25</v>
      </c>
      <c r="O26" s="1">
        <v>0.7</v>
      </c>
      <c r="P26" s="1">
        <v>0</v>
      </c>
      <c r="Q26" s="1">
        <v>0</v>
      </c>
      <c r="R26" s="1">
        <v>0</v>
      </c>
      <c r="S26" s="1">
        <v>0</v>
      </c>
      <c r="T26" s="1">
        <v>0</v>
      </c>
      <c r="U26" s="1">
        <v>0</v>
      </c>
      <c r="V26" s="1">
        <v>0</v>
      </c>
      <c r="W26" s="1">
        <v>0</v>
      </c>
      <c r="X26" s="1">
        <v>0</v>
      </c>
      <c r="Y26" s="1">
        <v>0</v>
      </c>
      <c r="Z26" s="1">
        <v>0</v>
      </c>
      <c r="AA26" s="1">
        <v>438</v>
      </c>
      <c r="AB26" s="1" t="s">
        <v>71</v>
      </c>
      <c r="AC26" s="1" t="s">
        <v>72</v>
      </c>
      <c r="AD26" s="1" t="s">
        <v>73</v>
      </c>
      <c r="AE26" s="1">
        <v>28</v>
      </c>
      <c r="AF26" s="1" t="s">
        <v>166</v>
      </c>
      <c r="AG26" s="1" t="s">
        <v>167</v>
      </c>
      <c r="AH26" s="1" t="s">
        <v>215</v>
      </c>
      <c r="AI26" s="6" t="s">
        <v>482</v>
      </c>
      <c r="AJ26" s="1" t="s">
        <v>481</v>
      </c>
      <c r="AK26" s="1" t="s">
        <v>228</v>
      </c>
      <c r="AL26" s="1" t="s">
        <v>169</v>
      </c>
      <c r="AM26" s="1" t="s">
        <v>168</v>
      </c>
    </row>
    <row r="27" spans="1:39" ht="300" x14ac:dyDescent="0.25">
      <c r="A27" s="1" t="s">
        <v>59</v>
      </c>
      <c r="B27" s="1">
        <v>6620002908</v>
      </c>
      <c r="C27" s="6" t="s">
        <v>67</v>
      </c>
      <c r="D27" s="1" t="s">
        <v>68</v>
      </c>
      <c r="E27" s="1" t="s">
        <v>123</v>
      </c>
      <c r="F27" s="1">
        <v>1</v>
      </c>
      <c r="G27" s="1" t="s">
        <v>69</v>
      </c>
      <c r="H27" s="1">
        <v>5</v>
      </c>
      <c r="I27" s="1" t="s">
        <v>92</v>
      </c>
      <c r="J27" s="1">
        <v>5</v>
      </c>
      <c r="K27" s="1" t="s">
        <v>79</v>
      </c>
      <c r="L27" s="1">
        <v>4</v>
      </c>
      <c r="M27" s="1">
        <f>0.75*4</f>
        <v>3</v>
      </c>
      <c r="N27" s="1">
        <v>0.7</v>
      </c>
      <c r="O27" s="1">
        <f t="shared" si="0"/>
        <v>2.0999999999999996</v>
      </c>
      <c r="P27" s="1">
        <v>0</v>
      </c>
      <c r="Q27" s="1">
        <v>0</v>
      </c>
      <c r="R27" s="1">
        <v>0</v>
      </c>
      <c r="S27" s="1">
        <v>0</v>
      </c>
      <c r="T27" s="1">
        <v>0</v>
      </c>
      <c r="U27" s="1">
        <v>0</v>
      </c>
      <c r="V27" s="1">
        <v>0</v>
      </c>
      <c r="W27" s="1">
        <v>0</v>
      </c>
      <c r="X27" s="1">
        <v>0</v>
      </c>
      <c r="Y27" s="1">
        <v>0</v>
      </c>
      <c r="Z27" s="1">
        <v>0</v>
      </c>
      <c r="AA27" s="1">
        <v>438</v>
      </c>
      <c r="AB27" s="1" t="s">
        <v>71</v>
      </c>
      <c r="AC27" s="1" t="s">
        <v>72</v>
      </c>
      <c r="AD27" s="1" t="s">
        <v>140</v>
      </c>
      <c r="AE27" s="1" t="s">
        <v>170</v>
      </c>
      <c r="AF27" s="1" t="s">
        <v>171</v>
      </c>
      <c r="AG27" s="1" t="s">
        <v>172</v>
      </c>
      <c r="AH27" s="1">
        <v>0</v>
      </c>
      <c r="AI27" s="6" t="s">
        <v>149</v>
      </c>
      <c r="AJ27" s="1">
        <v>0</v>
      </c>
      <c r="AK27" s="1">
        <v>0</v>
      </c>
      <c r="AL27" s="1" t="s">
        <v>174</v>
      </c>
      <c r="AM27" s="1" t="s">
        <v>173</v>
      </c>
    </row>
    <row r="28" spans="1:39" ht="216" customHeight="1" x14ac:dyDescent="0.25">
      <c r="A28" s="1" t="s">
        <v>60</v>
      </c>
      <c r="B28" s="1">
        <v>6620002908</v>
      </c>
      <c r="C28" s="6" t="s">
        <v>67</v>
      </c>
      <c r="D28" s="1" t="s">
        <v>68</v>
      </c>
      <c r="E28" s="1" t="s">
        <v>123</v>
      </c>
      <c r="F28" s="1">
        <v>1</v>
      </c>
      <c r="G28" s="1" t="s">
        <v>69</v>
      </c>
      <c r="H28" s="1">
        <v>3</v>
      </c>
      <c r="I28" s="1" t="s">
        <v>70</v>
      </c>
      <c r="J28" s="1">
        <v>5</v>
      </c>
      <c r="K28" s="1" t="s">
        <v>79</v>
      </c>
      <c r="L28" s="1">
        <v>5</v>
      </c>
      <c r="M28" s="1">
        <f>5*0.75</f>
        <v>3.75</v>
      </c>
      <c r="N28" s="1">
        <v>0.7</v>
      </c>
      <c r="O28" s="1">
        <f t="shared" si="0"/>
        <v>2.625</v>
      </c>
      <c r="P28" s="1" t="s">
        <v>180</v>
      </c>
      <c r="Q28" s="1">
        <v>0</v>
      </c>
      <c r="R28" s="1">
        <v>0</v>
      </c>
      <c r="S28" s="1">
        <v>0.28499999999999998</v>
      </c>
      <c r="T28" s="1">
        <v>0</v>
      </c>
      <c r="U28" s="1">
        <v>0</v>
      </c>
      <c r="V28" s="1">
        <v>0</v>
      </c>
      <c r="W28" s="1">
        <v>0</v>
      </c>
      <c r="X28" s="1">
        <v>0</v>
      </c>
      <c r="Y28" s="1">
        <v>0</v>
      </c>
      <c r="Z28" s="1">
        <v>0</v>
      </c>
      <c r="AA28" s="1">
        <v>438</v>
      </c>
      <c r="AB28" s="1" t="s">
        <v>71</v>
      </c>
      <c r="AC28" s="1" t="s">
        <v>72</v>
      </c>
      <c r="AD28" s="1" t="s">
        <v>140</v>
      </c>
      <c r="AE28" s="1" t="s">
        <v>175</v>
      </c>
      <c r="AF28" s="1" t="s">
        <v>176</v>
      </c>
      <c r="AG28" s="1" t="s">
        <v>177</v>
      </c>
      <c r="AH28" s="1" t="s">
        <v>221</v>
      </c>
      <c r="AI28" s="6" t="s">
        <v>545</v>
      </c>
      <c r="AJ28" s="1" t="s">
        <v>544</v>
      </c>
      <c r="AK28" s="1" t="s">
        <v>220</v>
      </c>
      <c r="AL28" s="1" t="s">
        <v>178</v>
      </c>
      <c r="AM28" s="1" t="s">
        <v>179</v>
      </c>
    </row>
    <row r="29" spans="1:39" ht="93.75" x14ac:dyDescent="0.25">
      <c r="A29" s="1" t="s">
        <v>61</v>
      </c>
      <c r="B29" s="1">
        <v>6620002908</v>
      </c>
      <c r="C29" s="6" t="s">
        <v>67</v>
      </c>
      <c r="D29" s="1" t="s">
        <v>68</v>
      </c>
      <c r="E29" s="1" t="s">
        <v>123</v>
      </c>
      <c r="F29" s="1">
        <v>1</v>
      </c>
      <c r="G29" s="1" t="s">
        <v>69</v>
      </c>
      <c r="H29" s="1">
        <v>5</v>
      </c>
      <c r="I29" s="1" t="s">
        <v>92</v>
      </c>
      <c r="J29" s="1">
        <v>5</v>
      </c>
      <c r="K29" s="1" t="s">
        <v>79</v>
      </c>
      <c r="L29" s="1">
        <v>3</v>
      </c>
      <c r="M29" s="1">
        <f>3*0.5</f>
        <v>1.5</v>
      </c>
      <c r="N29" s="1">
        <v>0.7</v>
      </c>
      <c r="O29" s="1">
        <f t="shared" si="0"/>
        <v>1.0499999999999998</v>
      </c>
      <c r="P29" s="1">
        <v>0</v>
      </c>
      <c r="Q29" s="1">
        <v>0</v>
      </c>
      <c r="R29" s="1">
        <v>0</v>
      </c>
      <c r="S29" s="1">
        <v>0</v>
      </c>
      <c r="T29" s="1">
        <v>0</v>
      </c>
      <c r="U29" s="1">
        <v>0</v>
      </c>
      <c r="V29" s="1">
        <v>0</v>
      </c>
      <c r="W29" s="1">
        <v>0</v>
      </c>
      <c r="X29" s="1">
        <v>0</v>
      </c>
      <c r="Y29" s="1">
        <v>0</v>
      </c>
      <c r="Z29" s="1">
        <v>0</v>
      </c>
      <c r="AA29" s="1">
        <v>438</v>
      </c>
      <c r="AB29" s="1" t="s">
        <v>71</v>
      </c>
      <c r="AC29" s="1" t="s">
        <v>72</v>
      </c>
      <c r="AD29" s="1" t="s">
        <v>158</v>
      </c>
      <c r="AE29" s="1">
        <v>3</v>
      </c>
      <c r="AF29" s="1" t="s">
        <v>184</v>
      </c>
      <c r="AG29" s="1" t="s">
        <v>185</v>
      </c>
      <c r="AH29" s="1">
        <v>0</v>
      </c>
      <c r="AI29" s="6" t="s">
        <v>149</v>
      </c>
      <c r="AJ29" s="1">
        <v>0</v>
      </c>
      <c r="AK29" s="1">
        <v>0</v>
      </c>
      <c r="AL29" s="1" t="s">
        <v>186</v>
      </c>
      <c r="AM29" s="1" t="s">
        <v>187</v>
      </c>
    </row>
    <row r="30" spans="1:39" ht="93.75" x14ac:dyDescent="0.25">
      <c r="A30" s="1" t="s">
        <v>62</v>
      </c>
      <c r="B30" s="1">
        <v>6620002908</v>
      </c>
      <c r="C30" s="6" t="s">
        <v>67</v>
      </c>
      <c r="D30" s="1" t="s">
        <v>68</v>
      </c>
      <c r="E30" s="1" t="s">
        <v>123</v>
      </c>
      <c r="F30" s="1">
        <v>1</v>
      </c>
      <c r="G30" s="1" t="s">
        <v>69</v>
      </c>
      <c r="H30" s="1">
        <v>3</v>
      </c>
      <c r="I30" s="1" t="s">
        <v>70</v>
      </c>
      <c r="J30" s="1">
        <v>5</v>
      </c>
      <c r="K30" s="1" t="s">
        <v>79</v>
      </c>
      <c r="L30" s="1">
        <v>3</v>
      </c>
      <c r="M30" s="1">
        <f>3*0.75</f>
        <v>2.25</v>
      </c>
      <c r="N30" s="1">
        <v>0.7</v>
      </c>
      <c r="O30" s="1">
        <f t="shared" si="0"/>
        <v>1.575</v>
      </c>
      <c r="P30" s="1" t="s">
        <v>188</v>
      </c>
      <c r="Q30" s="1">
        <v>0</v>
      </c>
      <c r="R30" s="1">
        <v>0</v>
      </c>
      <c r="S30" s="1">
        <v>0.28499999999999998</v>
      </c>
      <c r="T30" s="1">
        <v>0</v>
      </c>
      <c r="U30" s="1">
        <v>0</v>
      </c>
      <c r="V30" s="1">
        <v>0</v>
      </c>
      <c r="W30" s="1">
        <v>0</v>
      </c>
      <c r="X30" s="1">
        <v>0</v>
      </c>
      <c r="Y30" s="1">
        <v>0</v>
      </c>
      <c r="Z30" s="1">
        <v>0</v>
      </c>
      <c r="AA30" s="1">
        <v>438</v>
      </c>
      <c r="AB30" s="1" t="s">
        <v>71</v>
      </c>
      <c r="AC30" s="1" t="s">
        <v>72</v>
      </c>
      <c r="AD30" s="1" t="s">
        <v>140</v>
      </c>
      <c r="AE30" s="1" t="s">
        <v>189</v>
      </c>
      <c r="AF30" s="1" t="s">
        <v>190</v>
      </c>
      <c r="AG30" s="1" t="s">
        <v>191</v>
      </c>
      <c r="AH30" s="1">
        <v>0</v>
      </c>
      <c r="AI30" s="6" t="s">
        <v>149</v>
      </c>
      <c r="AJ30" s="1">
        <v>0</v>
      </c>
      <c r="AK30" s="1">
        <v>0</v>
      </c>
      <c r="AL30" s="1" t="s">
        <v>77</v>
      </c>
      <c r="AM30" s="1" t="s">
        <v>192</v>
      </c>
    </row>
    <row r="31" spans="1:39" ht="93.75" x14ac:dyDescent="0.25">
      <c r="A31" s="1" t="s">
        <v>63</v>
      </c>
      <c r="B31" s="1">
        <v>6681000898</v>
      </c>
      <c r="C31" s="6" t="s">
        <v>80</v>
      </c>
      <c r="D31" s="1" t="s">
        <v>81</v>
      </c>
      <c r="E31" s="1" t="s">
        <v>82</v>
      </c>
      <c r="F31" s="1">
        <v>1</v>
      </c>
      <c r="G31" s="1" t="s">
        <v>69</v>
      </c>
      <c r="H31" s="1">
        <v>5</v>
      </c>
      <c r="I31" s="1" t="s">
        <v>193</v>
      </c>
      <c r="J31" s="1">
        <v>5</v>
      </c>
      <c r="K31" s="1" t="s">
        <v>79</v>
      </c>
      <c r="L31" s="1">
        <v>4</v>
      </c>
      <c r="M31" s="1">
        <v>2.25</v>
      </c>
      <c r="N31" s="1">
        <v>0.7</v>
      </c>
      <c r="O31" s="1">
        <f t="shared" si="0"/>
        <v>1.575</v>
      </c>
      <c r="P31" s="1" t="s">
        <v>194</v>
      </c>
      <c r="Q31" s="1">
        <v>0</v>
      </c>
      <c r="R31" s="1">
        <v>0</v>
      </c>
      <c r="S31" s="1">
        <v>0.28499999999999998</v>
      </c>
      <c r="T31" s="1">
        <v>0</v>
      </c>
      <c r="U31" s="1">
        <v>0</v>
      </c>
      <c r="V31" s="1">
        <v>0</v>
      </c>
      <c r="W31" s="1">
        <v>0</v>
      </c>
      <c r="X31" s="1">
        <v>0</v>
      </c>
      <c r="Y31" s="1">
        <v>0</v>
      </c>
      <c r="Z31" s="1">
        <v>0</v>
      </c>
      <c r="AA31" s="1">
        <v>438</v>
      </c>
      <c r="AB31" s="1" t="s">
        <v>71</v>
      </c>
      <c r="AC31" s="1" t="s">
        <v>72</v>
      </c>
      <c r="AD31" s="1" t="s">
        <v>73</v>
      </c>
      <c r="AE31" s="1" t="s">
        <v>195</v>
      </c>
      <c r="AF31" s="1" t="s">
        <v>197</v>
      </c>
      <c r="AG31" s="1" t="s">
        <v>196</v>
      </c>
      <c r="AH31" s="1" t="s">
        <v>229</v>
      </c>
      <c r="AI31" s="6" t="s">
        <v>149</v>
      </c>
      <c r="AJ31" s="1" t="s">
        <v>230</v>
      </c>
      <c r="AK31" s="1" t="s">
        <v>231</v>
      </c>
      <c r="AL31" s="1" t="s">
        <v>77</v>
      </c>
      <c r="AM31" s="1" t="s">
        <v>198</v>
      </c>
    </row>
    <row r="32" spans="1:39" ht="112.5" x14ac:dyDescent="0.25">
      <c r="A32" s="1" t="s">
        <v>64</v>
      </c>
      <c r="B32" s="1">
        <v>6620002908</v>
      </c>
      <c r="C32" s="6" t="s">
        <v>67</v>
      </c>
      <c r="D32" s="1" t="s">
        <v>68</v>
      </c>
      <c r="E32" s="1" t="s">
        <v>123</v>
      </c>
      <c r="F32" s="1">
        <v>1</v>
      </c>
      <c r="G32" s="1" t="s">
        <v>69</v>
      </c>
      <c r="H32" s="1">
        <v>3</v>
      </c>
      <c r="I32" s="1" t="s">
        <v>70</v>
      </c>
      <c r="J32" s="1">
        <v>3</v>
      </c>
      <c r="K32" s="1" t="s">
        <v>130</v>
      </c>
      <c r="L32" s="1">
        <v>6</v>
      </c>
      <c r="M32" s="1">
        <v>3</v>
      </c>
      <c r="N32" s="1">
        <v>0.7</v>
      </c>
      <c r="O32" s="1">
        <f t="shared" si="0"/>
        <v>2.0999999999999996</v>
      </c>
      <c r="P32" s="1" t="s">
        <v>199</v>
      </c>
      <c r="Q32" s="1">
        <v>0</v>
      </c>
      <c r="R32" s="1">
        <v>0</v>
      </c>
      <c r="S32" s="1">
        <v>0.28499999999999998</v>
      </c>
      <c r="T32" s="1">
        <v>0</v>
      </c>
      <c r="U32" s="1">
        <v>0</v>
      </c>
      <c r="V32" s="1">
        <v>0</v>
      </c>
      <c r="W32" s="1">
        <v>0</v>
      </c>
      <c r="X32" s="1">
        <v>0</v>
      </c>
      <c r="Y32" s="1">
        <v>0</v>
      </c>
      <c r="Z32" s="1">
        <v>0</v>
      </c>
      <c r="AA32" s="1">
        <v>438</v>
      </c>
      <c r="AB32" s="1" t="s">
        <v>71</v>
      </c>
      <c r="AC32" s="1" t="s">
        <v>72</v>
      </c>
      <c r="AD32" s="1" t="s">
        <v>73</v>
      </c>
      <c r="AE32" s="1">
        <v>11</v>
      </c>
      <c r="AF32" s="1" t="s">
        <v>201</v>
      </c>
      <c r="AG32" s="1" t="s">
        <v>200</v>
      </c>
      <c r="AH32" s="1" t="s">
        <v>222</v>
      </c>
      <c r="AI32" s="6" t="s">
        <v>483</v>
      </c>
      <c r="AJ32" s="1" t="s">
        <v>484</v>
      </c>
      <c r="AK32" s="1" t="s">
        <v>223</v>
      </c>
      <c r="AL32" s="1" t="s">
        <v>202</v>
      </c>
      <c r="AM32" s="1" t="s">
        <v>224</v>
      </c>
    </row>
    <row r="33" spans="1:39" ht="112.5" x14ac:dyDescent="0.25">
      <c r="A33" s="1" t="s">
        <v>65</v>
      </c>
      <c r="B33" s="1">
        <v>6620002908</v>
      </c>
      <c r="C33" s="6" t="s">
        <v>67</v>
      </c>
      <c r="D33" s="1" t="s">
        <v>68</v>
      </c>
      <c r="E33" s="1" t="s">
        <v>123</v>
      </c>
      <c r="F33" s="1">
        <v>1</v>
      </c>
      <c r="G33" s="1" t="s">
        <v>69</v>
      </c>
      <c r="H33" s="1">
        <v>3</v>
      </c>
      <c r="I33" s="1" t="s">
        <v>70</v>
      </c>
      <c r="J33" s="1">
        <v>5</v>
      </c>
      <c r="K33" s="1" t="s">
        <v>79</v>
      </c>
      <c r="L33" s="1">
        <v>6</v>
      </c>
      <c r="M33" s="1">
        <v>4.5</v>
      </c>
      <c r="N33" s="1">
        <v>0.7</v>
      </c>
      <c r="O33" s="1">
        <f t="shared" si="0"/>
        <v>3.15</v>
      </c>
      <c r="P33" s="1" t="s">
        <v>203</v>
      </c>
      <c r="Q33" s="1">
        <v>0</v>
      </c>
      <c r="R33" s="1">
        <v>0</v>
      </c>
      <c r="S33" s="1">
        <v>0.28499999999999998</v>
      </c>
      <c r="T33" s="1">
        <v>0</v>
      </c>
      <c r="U33" s="1">
        <v>0</v>
      </c>
      <c r="V33" s="1">
        <v>0</v>
      </c>
      <c r="W33" s="1">
        <v>0</v>
      </c>
      <c r="X33" s="1">
        <v>0</v>
      </c>
      <c r="Y33" s="1">
        <v>0</v>
      </c>
      <c r="Z33" s="1">
        <v>0</v>
      </c>
      <c r="AA33" s="1">
        <v>438</v>
      </c>
      <c r="AB33" s="1" t="s">
        <v>71</v>
      </c>
      <c r="AC33" s="1" t="s">
        <v>72</v>
      </c>
      <c r="AD33" s="1" t="s">
        <v>204</v>
      </c>
      <c r="AE33" s="1">
        <v>18</v>
      </c>
      <c r="AF33" s="1" t="s">
        <v>206</v>
      </c>
      <c r="AG33" s="1" t="s">
        <v>205</v>
      </c>
      <c r="AH33" s="1" t="s">
        <v>138</v>
      </c>
      <c r="AI33" s="6" t="s">
        <v>225</v>
      </c>
      <c r="AJ33" s="1" t="s">
        <v>226</v>
      </c>
      <c r="AK33" s="1" t="s">
        <v>227</v>
      </c>
      <c r="AL33" s="1" t="s">
        <v>202</v>
      </c>
      <c r="AM33" s="1" t="s">
        <v>207</v>
      </c>
    </row>
    <row r="34" spans="1:39" ht="168" customHeight="1" x14ac:dyDescent="0.25">
      <c r="A34" s="1" t="s">
        <v>66</v>
      </c>
      <c r="B34" s="1">
        <v>6620002908</v>
      </c>
      <c r="C34" s="6" t="s">
        <v>67</v>
      </c>
      <c r="D34" s="1" t="s">
        <v>68</v>
      </c>
      <c r="E34" s="1" t="s">
        <v>123</v>
      </c>
      <c r="F34" s="1">
        <v>1</v>
      </c>
      <c r="G34" s="1" t="s">
        <v>69</v>
      </c>
      <c r="H34" s="1">
        <v>3</v>
      </c>
      <c r="I34" s="1" t="s">
        <v>70</v>
      </c>
      <c r="J34" s="1">
        <v>5</v>
      </c>
      <c r="K34" s="1" t="s">
        <v>79</v>
      </c>
      <c r="L34" s="1">
        <v>3</v>
      </c>
      <c r="M34" s="1">
        <v>1.5</v>
      </c>
      <c r="N34" s="1">
        <v>0.7</v>
      </c>
      <c r="O34" s="1">
        <f t="shared" si="0"/>
        <v>1.0499999999999998</v>
      </c>
      <c r="P34" s="1">
        <v>0</v>
      </c>
      <c r="Q34" s="1">
        <v>0</v>
      </c>
      <c r="R34" s="1">
        <v>0</v>
      </c>
      <c r="S34" s="1">
        <v>0</v>
      </c>
      <c r="T34" s="1">
        <v>0</v>
      </c>
      <c r="U34" s="1">
        <v>0</v>
      </c>
      <c r="V34" s="1">
        <v>0</v>
      </c>
      <c r="W34" s="1">
        <v>0</v>
      </c>
      <c r="X34" s="1">
        <v>0</v>
      </c>
      <c r="Y34" s="1">
        <v>0</v>
      </c>
      <c r="Z34" s="1">
        <v>0</v>
      </c>
      <c r="AA34" s="1">
        <v>438</v>
      </c>
      <c r="AB34" s="1" t="s">
        <v>71</v>
      </c>
      <c r="AC34" s="1" t="s">
        <v>72</v>
      </c>
      <c r="AD34" s="1" t="s">
        <v>140</v>
      </c>
      <c r="AE34" s="1">
        <v>21</v>
      </c>
      <c r="AF34" s="1" t="s">
        <v>208</v>
      </c>
      <c r="AG34" s="1" t="s">
        <v>209</v>
      </c>
      <c r="AH34" s="1" t="s">
        <v>232</v>
      </c>
      <c r="AI34" s="6" t="s">
        <v>149</v>
      </c>
      <c r="AJ34" s="1">
        <v>0</v>
      </c>
      <c r="AK34" s="1">
        <v>0</v>
      </c>
      <c r="AL34" s="1" t="s">
        <v>236</v>
      </c>
      <c r="AM34" s="1" t="s">
        <v>210</v>
      </c>
    </row>
    <row r="35" spans="1:39" ht="93.75" x14ac:dyDescent="0.25">
      <c r="A35" s="1" t="s">
        <v>237</v>
      </c>
      <c r="B35" s="1">
        <v>6620002908</v>
      </c>
      <c r="C35" s="6" t="s">
        <v>67</v>
      </c>
      <c r="D35" s="1" t="s">
        <v>68</v>
      </c>
      <c r="E35" s="1" t="s">
        <v>123</v>
      </c>
      <c r="F35" s="1">
        <v>1</v>
      </c>
      <c r="G35" s="1" t="s">
        <v>69</v>
      </c>
      <c r="H35" s="1">
        <v>3</v>
      </c>
      <c r="I35" s="1" t="s">
        <v>70</v>
      </c>
      <c r="J35" s="1">
        <v>5</v>
      </c>
      <c r="K35" s="1" t="s">
        <v>79</v>
      </c>
      <c r="L35" s="1">
        <v>5</v>
      </c>
      <c r="M35" s="1">
        <v>5</v>
      </c>
      <c r="N35" s="1">
        <v>3.25</v>
      </c>
      <c r="O35" s="1">
        <v>0.7</v>
      </c>
      <c r="P35" s="1">
        <v>0</v>
      </c>
      <c r="Q35" s="1">
        <v>0</v>
      </c>
      <c r="R35" s="1">
        <v>0</v>
      </c>
      <c r="S35" s="1">
        <v>0</v>
      </c>
      <c r="T35" s="1">
        <v>0</v>
      </c>
      <c r="U35" s="1">
        <v>0</v>
      </c>
      <c r="V35" s="1">
        <v>0</v>
      </c>
      <c r="W35" s="1">
        <v>0</v>
      </c>
      <c r="X35" s="1">
        <v>0</v>
      </c>
      <c r="Y35" s="1">
        <v>0</v>
      </c>
      <c r="Z35" s="1">
        <v>0</v>
      </c>
      <c r="AA35" s="1">
        <v>438</v>
      </c>
      <c r="AB35" s="1" t="s">
        <v>71</v>
      </c>
      <c r="AC35" s="1" t="s">
        <v>72</v>
      </c>
      <c r="AD35" s="1" t="s">
        <v>238</v>
      </c>
      <c r="AE35" s="1">
        <v>2</v>
      </c>
      <c r="AF35" s="1" t="s">
        <v>240</v>
      </c>
      <c r="AG35" s="1" t="s">
        <v>239</v>
      </c>
      <c r="AH35" s="1">
        <v>0</v>
      </c>
      <c r="AI35" s="6" t="s">
        <v>149</v>
      </c>
      <c r="AJ35" s="1">
        <v>0</v>
      </c>
      <c r="AK35" s="1">
        <v>0</v>
      </c>
      <c r="AL35" s="1" t="s">
        <v>96</v>
      </c>
      <c r="AM35" s="1" t="s">
        <v>241</v>
      </c>
    </row>
    <row r="36" spans="1:39" ht="93.75" x14ac:dyDescent="0.25">
      <c r="A36" s="1" t="s">
        <v>242</v>
      </c>
      <c r="B36" s="1">
        <v>6620002908</v>
      </c>
      <c r="C36" s="6" t="s">
        <v>67</v>
      </c>
      <c r="D36" s="1" t="s">
        <v>68</v>
      </c>
      <c r="E36" s="1" t="s">
        <v>123</v>
      </c>
      <c r="F36" s="1">
        <v>1</v>
      </c>
      <c r="G36" s="1" t="s">
        <v>69</v>
      </c>
      <c r="H36" s="1">
        <v>3</v>
      </c>
      <c r="I36" s="1" t="s">
        <v>70</v>
      </c>
      <c r="J36" s="1">
        <v>5</v>
      </c>
      <c r="K36" s="1" t="s">
        <v>79</v>
      </c>
      <c r="L36" s="1">
        <v>5</v>
      </c>
      <c r="M36" s="1">
        <v>5</v>
      </c>
      <c r="N36" s="1">
        <v>3.25</v>
      </c>
      <c r="O36" s="1">
        <v>0.7</v>
      </c>
      <c r="P36" s="1">
        <v>0</v>
      </c>
      <c r="Q36" s="1">
        <v>0</v>
      </c>
      <c r="R36" s="1">
        <v>0</v>
      </c>
      <c r="S36" s="1">
        <v>0</v>
      </c>
      <c r="T36" s="1">
        <v>0</v>
      </c>
      <c r="U36" s="1">
        <v>0</v>
      </c>
      <c r="V36" s="1">
        <v>0</v>
      </c>
      <c r="W36" s="1">
        <v>0</v>
      </c>
      <c r="X36" s="1">
        <v>0</v>
      </c>
      <c r="Y36" s="1">
        <v>0</v>
      </c>
      <c r="Z36" s="1">
        <v>0</v>
      </c>
      <c r="AA36" s="1">
        <v>438</v>
      </c>
      <c r="AB36" s="1" t="s">
        <v>71</v>
      </c>
      <c r="AC36" s="1" t="s">
        <v>72</v>
      </c>
      <c r="AD36" s="1" t="s">
        <v>93</v>
      </c>
      <c r="AE36" s="1" t="s">
        <v>276</v>
      </c>
      <c r="AF36" s="1" t="s">
        <v>274</v>
      </c>
      <c r="AG36" s="1" t="s">
        <v>273</v>
      </c>
      <c r="AH36" s="1">
        <v>0</v>
      </c>
      <c r="AI36" s="6" t="s">
        <v>149</v>
      </c>
      <c r="AJ36" s="1">
        <v>0</v>
      </c>
      <c r="AK36" s="1">
        <v>0</v>
      </c>
      <c r="AL36" s="1" t="s">
        <v>96</v>
      </c>
      <c r="AM36" s="1" t="s">
        <v>275</v>
      </c>
    </row>
    <row r="37" spans="1:39" ht="93.75" x14ac:dyDescent="0.25">
      <c r="A37" s="1" t="s">
        <v>243</v>
      </c>
      <c r="B37" s="1">
        <v>6620002908</v>
      </c>
      <c r="C37" s="6" t="s">
        <v>67</v>
      </c>
      <c r="D37" s="1" t="s">
        <v>68</v>
      </c>
      <c r="E37" s="1" t="s">
        <v>123</v>
      </c>
      <c r="F37" s="1">
        <v>1</v>
      </c>
      <c r="G37" s="1" t="s">
        <v>69</v>
      </c>
      <c r="H37" s="1">
        <v>3</v>
      </c>
      <c r="I37" s="1" t="s">
        <v>70</v>
      </c>
      <c r="J37" s="1">
        <v>5</v>
      </c>
      <c r="K37" s="1" t="s">
        <v>79</v>
      </c>
      <c r="L37" s="1">
        <v>5</v>
      </c>
      <c r="M37" s="1">
        <v>5</v>
      </c>
      <c r="N37" s="1">
        <v>3.25</v>
      </c>
      <c r="O37" s="1">
        <v>0.7</v>
      </c>
      <c r="P37" s="1">
        <v>0</v>
      </c>
      <c r="Q37" s="1">
        <v>0</v>
      </c>
      <c r="R37" s="1">
        <v>0</v>
      </c>
      <c r="S37" s="1">
        <v>0</v>
      </c>
      <c r="T37" s="1">
        <v>0</v>
      </c>
      <c r="U37" s="1">
        <v>0</v>
      </c>
      <c r="V37" s="1">
        <v>0</v>
      </c>
      <c r="W37" s="1">
        <v>0</v>
      </c>
      <c r="X37" s="1">
        <v>0</v>
      </c>
      <c r="Y37" s="1">
        <v>0</v>
      </c>
      <c r="Z37" s="1">
        <v>0</v>
      </c>
      <c r="AA37" s="1">
        <v>438</v>
      </c>
      <c r="AB37" s="1" t="s">
        <v>71</v>
      </c>
      <c r="AC37" s="1" t="s">
        <v>72</v>
      </c>
      <c r="AD37" s="1" t="s">
        <v>277</v>
      </c>
      <c r="AE37" s="1">
        <v>10</v>
      </c>
      <c r="AF37" s="1" t="s">
        <v>279</v>
      </c>
      <c r="AG37" s="1" t="s">
        <v>278</v>
      </c>
      <c r="AH37" s="1">
        <v>0</v>
      </c>
      <c r="AI37" s="6" t="s">
        <v>149</v>
      </c>
      <c r="AJ37" s="1">
        <v>0</v>
      </c>
      <c r="AK37" s="1">
        <v>0</v>
      </c>
      <c r="AL37" s="1" t="s">
        <v>96</v>
      </c>
      <c r="AM37" s="1" t="s">
        <v>280</v>
      </c>
    </row>
    <row r="38" spans="1:39" ht="93.75" x14ac:dyDescent="0.25">
      <c r="A38" s="1" t="s">
        <v>244</v>
      </c>
      <c r="B38" s="1">
        <v>6620002908</v>
      </c>
      <c r="C38" s="6" t="s">
        <v>67</v>
      </c>
      <c r="D38" s="1" t="s">
        <v>68</v>
      </c>
      <c r="E38" s="1" t="s">
        <v>123</v>
      </c>
      <c r="F38" s="1">
        <v>1</v>
      </c>
      <c r="G38" s="1" t="s">
        <v>69</v>
      </c>
      <c r="H38" s="1">
        <v>3</v>
      </c>
      <c r="I38" s="1" t="s">
        <v>70</v>
      </c>
      <c r="J38" s="1">
        <v>5</v>
      </c>
      <c r="K38" s="1" t="s">
        <v>79</v>
      </c>
      <c r="L38" s="1">
        <v>5</v>
      </c>
      <c r="M38" s="1">
        <v>5</v>
      </c>
      <c r="N38" s="1">
        <v>3.25</v>
      </c>
      <c r="O38" s="1">
        <v>0.7</v>
      </c>
      <c r="P38" s="1">
        <v>0</v>
      </c>
      <c r="Q38" s="1">
        <v>0</v>
      </c>
      <c r="R38" s="1">
        <v>0</v>
      </c>
      <c r="S38" s="1">
        <v>0</v>
      </c>
      <c r="T38" s="1">
        <v>0</v>
      </c>
      <c r="U38" s="1">
        <v>0</v>
      </c>
      <c r="V38" s="1">
        <v>0</v>
      </c>
      <c r="W38" s="1">
        <v>0</v>
      </c>
      <c r="X38" s="1">
        <v>0</v>
      </c>
      <c r="Y38" s="1">
        <v>0</v>
      </c>
      <c r="Z38" s="1">
        <v>0</v>
      </c>
      <c r="AA38" s="1">
        <v>438</v>
      </c>
      <c r="AB38" s="1" t="s">
        <v>71</v>
      </c>
      <c r="AC38" s="1" t="s">
        <v>72</v>
      </c>
      <c r="AD38" s="1" t="s">
        <v>281</v>
      </c>
      <c r="AE38" s="1">
        <v>18</v>
      </c>
      <c r="AF38" s="1" t="s">
        <v>283</v>
      </c>
      <c r="AG38" s="1" t="s">
        <v>282</v>
      </c>
      <c r="AH38" s="1">
        <v>0</v>
      </c>
      <c r="AI38" s="6" t="s">
        <v>149</v>
      </c>
      <c r="AJ38" s="1">
        <v>0</v>
      </c>
      <c r="AK38" s="1">
        <v>0</v>
      </c>
      <c r="AL38" s="1" t="s">
        <v>96</v>
      </c>
      <c r="AM38" s="1" t="s">
        <v>284</v>
      </c>
    </row>
    <row r="39" spans="1:39" ht="93.75" x14ac:dyDescent="0.25">
      <c r="A39" s="1" t="s">
        <v>245</v>
      </c>
      <c r="B39" s="1">
        <v>6620002908</v>
      </c>
      <c r="C39" s="6" t="s">
        <v>67</v>
      </c>
      <c r="D39" s="1" t="s">
        <v>68</v>
      </c>
      <c r="E39" s="1" t="s">
        <v>123</v>
      </c>
      <c r="F39" s="1">
        <v>1</v>
      </c>
      <c r="G39" s="1" t="s">
        <v>69</v>
      </c>
      <c r="H39" s="1">
        <v>3</v>
      </c>
      <c r="I39" s="1" t="s">
        <v>70</v>
      </c>
      <c r="J39" s="1">
        <v>5</v>
      </c>
      <c r="K39" s="1" t="s">
        <v>79</v>
      </c>
      <c r="L39" s="1">
        <v>5</v>
      </c>
      <c r="M39" s="1">
        <v>5</v>
      </c>
      <c r="N39" s="1">
        <v>3.25</v>
      </c>
      <c r="O39" s="1">
        <v>0.7</v>
      </c>
      <c r="P39" s="1">
        <v>0</v>
      </c>
      <c r="Q39" s="1">
        <v>0</v>
      </c>
      <c r="R39" s="1">
        <v>0</v>
      </c>
      <c r="S39" s="1">
        <v>0</v>
      </c>
      <c r="T39" s="1">
        <v>0</v>
      </c>
      <c r="U39" s="1">
        <v>0</v>
      </c>
      <c r="V39" s="1">
        <v>0</v>
      </c>
      <c r="W39" s="1">
        <v>0</v>
      </c>
      <c r="X39" s="1">
        <v>0</v>
      </c>
      <c r="Y39" s="1">
        <v>0</v>
      </c>
      <c r="Z39" s="1">
        <v>0</v>
      </c>
      <c r="AA39" s="1">
        <v>438</v>
      </c>
      <c r="AB39" s="1" t="s">
        <v>71</v>
      </c>
      <c r="AC39" s="1" t="s">
        <v>72</v>
      </c>
      <c r="AD39" s="1" t="s">
        <v>118</v>
      </c>
      <c r="AE39" s="1">
        <v>42</v>
      </c>
      <c r="AF39" s="1" t="s">
        <v>285</v>
      </c>
      <c r="AG39" s="1" t="s">
        <v>286</v>
      </c>
      <c r="AH39" s="1">
        <v>0</v>
      </c>
      <c r="AI39" s="6" t="s">
        <v>149</v>
      </c>
      <c r="AJ39" s="1">
        <v>0</v>
      </c>
      <c r="AK39" s="1">
        <v>0</v>
      </c>
      <c r="AL39" s="1" t="s">
        <v>96</v>
      </c>
      <c r="AM39" s="1" t="s">
        <v>287</v>
      </c>
    </row>
    <row r="40" spans="1:39" ht="93.75" x14ac:dyDescent="0.25">
      <c r="A40" s="1" t="s">
        <v>246</v>
      </c>
      <c r="B40" s="1">
        <v>6620002908</v>
      </c>
      <c r="C40" s="6" t="s">
        <v>67</v>
      </c>
      <c r="D40" s="1" t="s">
        <v>68</v>
      </c>
      <c r="E40" s="1" t="s">
        <v>123</v>
      </c>
      <c r="F40" s="1">
        <v>1</v>
      </c>
      <c r="G40" s="1" t="s">
        <v>69</v>
      </c>
      <c r="H40" s="1">
        <v>3</v>
      </c>
      <c r="I40" s="1" t="s">
        <v>70</v>
      </c>
      <c r="J40" s="1">
        <v>5</v>
      </c>
      <c r="K40" s="1" t="s">
        <v>79</v>
      </c>
      <c r="L40" s="1">
        <v>5</v>
      </c>
      <c r="M40" s="1">
        <v>5</v>
      </c>
      <c r="N40" s="1">
        <v>3.25</v>
      </c>
      <c r="O40" s="1">
        <v>0.7</v>
      </c>
      <c r="P40" s="1">
        <v>0</v>
      </c>
      <c r="Q40" s="1">
        <v>0</v>
      </c>
      <c r="R40" s="1">
        <v>0</v>
      </c>
      <c r="S40" s="1">
        <v>0</v>
      </c>
      <c r="T40" s="1">
        <v>0</v>
      </c>
      <c r="U40" s="1">
        <v>0</v>
      </c>
      <c r="V40" s="1">
        <v>0</v>
      </c>
      <c r="W40" s="1">
        <v>0</v>
      </c>
      <c r="X40" s="1">
        <v>0</v>
      </c>
      <c r="Y40" s="1">
        <v>0</v>
      </c>
      <c r="Z40" s="1">
        <v>0</v>
      </c>
      <c r="AA40" s="1">
        <v>438</v>
      </c>
      <c r="AB40" s="1" t="s">
        <v>71</v>
      </c>
      <c r="AC40" s="1" t="s">
        <v>72</v>
      </c>
      <c r="AD40" s="1" t="s">
        <v>281</v>
      </c>
      <c r="AE40" s="1">
        <v>63</v>
      </c>
      <c r="AF40" s="1" t="s">
        <v>289</v>
      </c>
      <c r="AG40" s="1" t="s">
        <v>288</v>
      </c>
      <c r="AH40" s="1">
        <v>0</v>
      </c>
      <c r="AI40" s="6" t="s">
        <v>149</v>
      </c>
      <c r="AJ40" s="1">
        <v>0</v>
      </c>
      <c r="AK40" s="1">
        <v>0</v>
      </c>
      <c r="AL40" s="1" t="s">
        <v>290</v>
      </c>
      <c r="AM40" s="1" t="s">
        <v>291</v>
      </c>
    </row>
    <row r="41" spans="1:39" ht="75.75" customHeight="1" x14ac:dyDescent="0.25">
      <c r="A41" s="1" t="s">
        <v>247</v>
      </c>
      <c r="B41" s="1">
        <v>6620002908</v>
      </c>
      <c r="C41" s="6" t="s">
        <v>67</v>
      </c>
      <c r="D41" s="1" t="s">
        <v>68</v>
      </c>
      <c r="E41" s="1" t="s">
        <v>123</v>
      </c>
      <c r="F41" s="1">
        <v>1</v>
      </c>
      <c r="G41" s="1" t="s">
        <v>69</v>
      </c>
      <c r="H41" s="1">
        <v>3</v>
      </c>
      <c r="I41" s="1" t="s">
        <v>70</v>
      </c>
      <c r="J41" s="1">
        <v>5</v>
      </c>
      <c r="K41" s="1" t="s">
        <v>79</v>
      </c>
      <c r="L41" s="1">
        <v>5</v>
      </c>
      <c r="M41" s="1">
        <v>5</v>
      </c>
      <c r="N41" s="1">
        <v>3.25</v>
      </c>
      <c r="O41" s="1">
        <v>0.7</v>
      </c>
      <c r="P41" s="1">
        <v>0</v>
      </c>
      <c r="Q41" s="1">
        <v>0</v>
      </c>
      <c r="R41" s="1">
        <v>0</v>
      </c>
      <c r="S41" s="1">
        <v>0</v>
      </c>
      <c r="T41" s="1">
        <v>0</v>
      </c>
      <c r="U41" s="1">
        <v>0</v>
      </c>
      <c r="V41" s="1">
        <v>0</v>
      </c>
      <c r="W41" s="1">
        <v>0</v>
      </c>
      <c r="X41" s="1">
        <v>0</v>
      </c>
      <c r="Y41" s="1">
        <v>0</v>
      </c>
      <c r="Z41" s="1">
        <v>0</v>
      </c>
      <c r="AA41" s="1">
        <v>438</v>
      </c>
      <c r="AB41" s="1" t="s">
        <v>71</v>
      </c>
      <c r="AC41" s="1" t="s">
        <v>72</v>
      </c>
      <c r="AD41" s="18" t="s">
        <v>292</v>
      </c>
      <c r="AE41" s="19"/>
      <c r="AF41" s="1" t="s">
        <v>293</v>
      </c>
      <c r="AG41" s="1" t="s">
        <v>294</v>
      </c>
      <c r="AH41" s="1">
        <v>0</v>
      </c>
      <c r="AI41" s="6" t="s">
        <v>149</v>
      </c>
      <c r="AJ41" s="1">
        <v>0</v>
      </c>
      <c r="AK41" s="1">
        <v>0</v>
      </c>
      <c r="AL41" s="1" t="s">
        <v>96</v>
      </c>
      <c r="AM41" s="1" t="s">
        <v>295</v>
      </c>
    </row>
    <row r="42" spans="1:39" ht="93.75" x14ac:dyDescent="0.25">
      <c r="A42" s="1" t="s">
        <v>248</v>
      </c>
      <c r="B42" s="1">
        <v>6620002908</v>
      </c>
      <c r="C42" s="6" t="s">
        <v>67</v>
      </c>
      <c r="D42" s="1" t="s">
        <v>68</v>
      </c>
      <c r="E42" s="1" t="s">
        <v>123</v>
      </c>
      <c r="F42" s="1">
        <v>1</v>
      </c>
      <c r="G42" s="1" t="s">
        <v>69</v>
      </c>
      <c r="H42" s="1">
        <v>3</v>
      </c>
      <c r="I42" s="1" t="s">
        <v>70</v>
      </c>
      <c r="J42" s="1">
        <v>5</v>
      </c>
      <c r="K42" s="1" t="s">
        <v>79</v>
      </c>
      <c r="L42" s="1">
        <v>5</v>
      </c>
      <c r="M42" s="1">
        <v>5</v>
      </c>
      <c r="N42" s="1">
        <v>3.25</v>
      </c>
      <c r="O42" s="1">
        <v>0.7</v>
      </c>
      <c r="P42" s="1">
        <v>0</v>
      </c>
      <c r="Q42" s="1">
        <v>0</v>
      </c>
      <c r="R42" s="1">
        <v>0</v>
      </c>
      <c r="S42" s="1">
        <v>0</v>
      </c>
      <c r="T42" s="1">
        <v>0</v>
      </c>
      <c r="U42" s="1">
        <v>0</v>
      </c>
      <c r="V42" s="1">
        <v>0</v>
      </c>
      <c r="W42" s="1">
        <v>0</v>
      </c>
      <c r="X42" s="1">
        <v>0</v>
      </c>
      <c r="Y42" s="1">
        <v>0</v>
      </c>
      <c r="Z42" s="1">
        <v>0</v>
      </c>
      <c r="AA42" s="1">
        <v>438</v>
      </c>
      <c r="AB42" s="1" t="s">
        <v>71</v>
      </c>
      <c r="AC42" s="1" t="s">
        <v>72</v>
      </c>
      <c r="AD42" s="18" t="s">
        <v>296</v>
      </c>
      <c r="AE42" s="19"/>
      <c r="AF42" s="1" t="s">
        <v>297</v>
      </c>
      <c r="AG42" s="1" t="s">
        <v>298</v>
      </c>
      <c r="AH42" s="1">
        <v>0</v>
      </c>
      <c r="AI42" s="6" t="s">
        <v>149</v>
      </c>
      <c r="AJ42" s="1">
        <v>0</v>
      </c>
      <c r="AK42" s="1">
        <v>0</v>
      </c>
      <c r="AL42" s="1" t="s">
        <v>96</v>
      </c>
      <c r="AM42" s="1" t="s">
        <v>299</v>
      </c>
    </row>
    <row r="43" spans="1:39" ht="93.75" x14ac:dyDescent="0.25">
      <c r="A43" s="1" t="s">
        <v>249</v>
      </c>
      <c r="B43" s="1">
        <v>6620002908</v>
      </c>
      <c r="C43" s="6" t="s">
        <v>67</v>
      </c>
      <c r="D43" s="1" t="s">
        <v>68</v>
      </c>
      <c r="E43" s="1" t="s">
        <v>123</v>
      </c>
      <c r="F43" s="1">
        <v>1</v>
      </c>
      <c r="G43" s="1" t="s">
        <v>69</v>
      </c>
      <c r="H43" s="1">
        <v>3</v>
      </c>
      <c r="I43" s="1" t="s">
        <v>70</v>
      </c>
      <c r="J43" s="1">
        <v>5</v>
      </c>
      <c r="K43" s="1" t="s">
        <v>79</v>
      </c>
      <c r="L43" s="1">
        <v>5</v>
      </c>
      <c r="M43" s="1">
        <v>5</v>
      </c>
      <c r="N43" s="1">
        <v>3.25</v>
      </c>
      <c r="O43" s="1">
        <v>0.7</v>
      </c>
      <c r="P43" s="1">
        <v>0</v>
      </c>
      <c r="Q43" s="1">
        <v>0</v>
      </c>
      <c r="R43" s="1">
        <v>0</v>
      </c>
      <c r="S43" s="1">
        <v>0</v>
      </c>
      <c r="T43" s="1">
        <v>0</v>
      </c>
      <c r="U43" s="1">
        <v>0</v>
      </c>
      <c r="V43" s="1">
        <v>0</v>
      </c>
      <c r="W43" s="1">
        <v>0</v>
      </c>
      <c r="X43" s="1">
        <v>0</v>
      </c>
      <c r="Y43" s="1">
        <v>0</v>
      </c>
      <c r="Z43" s="1">
        <v>0</v>
      </c>
      <c r="AA43" s="1">
        <v>438</v>
      </c>
      <c r="AB43" s="1" t="s">
        <v>71</v>
      </c>
      <c r="AC43" s="1" t="s">
        <v>72</v>
      </c>
      <c r="AD43" s="1" t="s">
        <v>300</v>
      </c>
      <c r="AE43" s="1">
        <v>1</v>
      </c>
      <c r="AF43" s="1" t="s">
        <v>301</v>
      </c>
      <c r="AG43" s="1" t="s">
        <v>302</v>
      </c>
      <c r="AH43" s="1">
        <v>0</v>
      </c>
      <c r="AI43" s="6" t="s">
        <v>149</v>
      </c>
      <c r="AJ43" s="1">
        <v>0</v>
      </c>
      <c r="AK43" s="1">
        <v>0</v>
      </c>
      <c r="AL43" s="1" t="s">
        <v>96</v>
      </c>
      <c r="AM43" s="1" t="s">
        <v>306</v>
      </c>
    </row>
    <row r="44" spans="1:39" ht="93.75" x14ac:dyDescent="0.25">
      <c r="A44" s="1" t="s">
        <v>250</v>
      </c>
      <c r="B44" s="1">
        <v>6620002908</v>
      </c>
      <c r="C44" s="6" t="s">
        <v>67</v>
      </c>
      <c r="D44" s="1" t="s">
        <v>68</v>
      </c>
      <c r="E44" s="1" t="s">
        <v>123</v>
      </c>
      <c r="F44" s="1">
        <v>1</v>
      </c>
      <c r="G44" s="1" t="s">
        <v>69</v>
      </c>
      <c r="H44" s="1">
        <v>3</v>
      </c>
      <c r="I44" s="1" t="s">
        <v>70</v>
      </c>
      <c r="J44" s="1">
        <v>5</v>
      </c>
      <c r="K44" s="1" t="s">
        <v>79</v>
      </c>
      <c r="L44" s="1">
        <v>5</v>
      </c>
      <c r="M44" s="1">
        <v>5</v>
      </c>
      <c r="N44" s="1">
        <v>3.25</v>
      </c>
      <c r="O44" s="1">
        <v>0.7</v>
      </c>
      <c r="P44" s="1">
        <v>0</v>
      </c>
      <c r="Q44" s="1">
        <v>0</v>
      </c>
      <c r="R44" s="1">
        <v>0</v>
      </c>
      <c r="S44" s="1">
        <v>0</v>
      </c>
      <c r="T44" s="1">
        <v>0</v>
      </c>
      <c r="U44" s="1">
        <v>0</v>
      </c>
      <c r="V44" s="1">
        <v>0</v>
      </c>
      <c r="W44" s="1">
        <v>0</v>
      </c>
      <c r="X44" s="1">
        <v>0</v>
      </c>
      <c r="Y44" s="1">
        <v>0</v>
      </c>
      <c r="Z44" s="1">
        <v>0</v>
      </c>
      <c r="AA44" s="1">
        <v>438</v>
      </c>
      <c r="AB44" s="1" t="s">
        <v>71</v>
      </c>
      <c r="AC44" s="1" t="s">
        <v>72</v>
      </c>
      <c r="AD44" s="1" t="s">
        <v>303</v>
      </c>
      <c r="AE44" s="1">
        <v>20</v>
      </c>
      <c r="AF44" s="1" t="s">
        <v>304</v>
      </c>
      <c r="AG44" s="1" t="s">
        <v>305</v>
      </c>
      <c r="AH44" s="1">
        <v>0</v>
      </c>
      <c r="AI44" s="6" t="s">
        <v>149</v>
      </c>
      <c r="AJ44" s="1">
        <v>0</v>
      </c>
      <c r="AK44" s="1">
        <v>0</v>
      </c>
      <c r="AL44" s="1" t="s">
        <v>96</v>
      </c>
      <c r="AM44" s="1" t="s">
        <v>307</v>
      </c>
    </row>
    <row r="45" spans="1:39" ht="93.75" x14ac:dyDescent="0.25">
      <c r="A45" s="1" t="s">
        <v>251</v>
      </c>
      <c r="B45" s="1">
        <v>6620002908</v>
      </c>
      <c r="C45" s="6" t="s">
        <v>67</v>
      </c>
      <c r="D45" s="1" t="s">
        <v>68</v>
      </c>
      <c r="E45" s="1" t="s">
        <v>123</v>
      </c>
      <c r="F45" s="1">
        <v>1</v>
      </c>
      <c r="G45" s="1" t="s">
        <v>69</v>
      </c>
      <c r="H45" s="1">
        <v>3</v>
      </c>
      <c r="I45" s="1" t="s">
        <v>70</v>
      </c>
      <c r="J45" s="1">
        <v>5</v>
      </c>
      <c r="K45" s="1" t="s">
        <v>79</v>
      </c>
      <c r="L45" s="1">
        <v>5</v>
      </c>
      <c r="M45" s="1">
        <v>5</v>
      </c>
      <c r="N45" s="1">
        <v>3.25</v>
      </c>
      <c r="O45" s="1">
        <v>0.7</v>
      </c>
      <c r="P45" s="1">
        <v>0</v>
      </c>
      <c r="Q45" s="1">
        <v>0</v>
      </c>
      <c r="R45" s="1">
        <v>0</v>
      </c>
      <c r="S45" s="1">
        <v>0</v>
      </c>
      <c r="T45" s="1">
        <v>0</v>
      </c>
      <c r="U45" s="1">
        <v>0</v>
      </c>
      <c r="V45" s="1">
        <v>0</v>
      </c>
      <c r="W45" s="1">
        <v>0</v>
      </c>
      <c r="X45" s="1">
        <v>0</v>
      </c>
      <c r="Y45" s="1">
        <v>0</v>
      </c>
      <c r="Z45" s="1">
        <v>0</v>
      </c>
      <c r="AA45" s="1">
        <v>438</v>
      </c>
      <c r="AB45" s="1" t="s">
        <v>71</v>
      </c>
      <c r="AC45" s="1" t="s">
        <v>72</v>
      </c>
      <c r="AD45" s="18" t="s">
        <v>308</v>
      </c>
      <c r="AE45" s="19"/>
      <c r="AF45" s="1" t="s">
        <v>310</v>
      </c>
      <c r="AG45" s="1" t="s">
        <v>309</v>
      </c>
      <c r="AH45" s="1">
        <v>0</v>
      </c>
      <c r="AI45" s="6" t="s">
        <v>149</v>
      </c>
      <c r="AJ45" s="1">
        <v>0</v>
      </c>
      <c r="AK45" s="1">
        <v>0</v>
      </c>
      <c r="AL45" s="1" t="s">
        <v>96</v>
      </c>
      <c r="AM45" s="1" t="s">
        <v>311</v>
      </c>
    </row>
    <row r="46" spans="1:39" ht="93.75" x14ac:dyDescent="0.25">
      <c r="A46" s="1" t="s">
        <v>252</v>
      </c>
      <c r="B46" s="1">
        <v>6620002908</v>
      </c>
      <c r="C46" s="6" t="s">
        <v>67</v>
      </c>
      <c r="D46" s="1" t="s">
        <v>68</v>
      </c>
      <c r="E46" s="1" t="s">
        <v>123</v>
      </c>
      <c r="F46" s="1">
        <v>1</v>
      </c>
      <c r="G46" s="1" t="s">
        <v>69</v>
      </c>
      <c r="H46" s="1">
        <v>3</v>
      </c>
      <c r="I46" s="1" t="s">
        <v>70</v>
      </c>
      <c r="J46" s="1">
        <v>5</v>
      </c>
      <c r="K46" s="1" t="s">
        <v>79</v>
      </c>
      <c r="L46" s="1">
        <v>5</v>
      </c>
      <c r="M46" s="1">
        <v>5</v>
      </c>
      <c r="N46" s="1">
        <v>3.25</v>
      </c>
      <c r="O46" s="1">
        <v>0.7</v>
      </c>
      <c r="P46" s="1">
        <v>0</v>
      </c>
      <c r="Q46" s="1">
        <v>0</v>
      </c>
      <c r="R46" s="1">
        <v>0</v>
      </c>
      <c r="S46" s="1">
        <v>0</v>
      </c>
      <c r="T46" s="1">
        <v>0</v>
      </c>
      <c r="U46" s="1">
        <v>0</v>
      </c>
      <c r="V46" s="1">
        <v>0</v>
      </c>
      <c r="W46" s="1">
        <v>0</v>
      </c>
      <c r="X46" s="1">
        <v>0</v>
      </c>
      <c r="Y46" s="1">
        <v>0</v>
      </c>
      <c r="Z46" s="1">
        <v>0</v>
      </c>
      <c r="AA46" s="1">
        <v>438</v>
      </c>
      <c r="AB46" s="1" t="s">
        <v>71</v>
      </c>
      <c r="AC46" s="1" t="s">
        <v>72</v>
      </c>
      <c r="AD46" s="1" t="s">
        <v>312</v>
      </c>
      <c r="AE46" s="1">
        <v>2</v>
      </c>
      <c r="AF46" s="1" t="s">
        <v>314</v>
      </c>
      <c r="AG46" s="1" t="s">
        <v>313</v>
      </c>
      <c r="AH46" s="1">
        <v>0</v>
      </c>
      <c r="AI46" s="6" t="s">
        <v>149</v>
      </c>
      <c r="AJ46" s="1">
        <v>0</v>
      </c>
      <c r="AK46" s="1">
        <v>0</v>
      </c>
      <c r="AL46" s="1" t="s">
        <v>96</v>
      </c>
      <c r="AM46" s="1" t="s">
        <v>315</v>
      </c>
    </row>
    <row r="47" spans="1:39" ht="93.75" x14ac:dyDescent="0.25">
      <c r="A47" s="1" t="s">
        <v>253</v>
      </c>
      <c r="B47" s="1">
        <v>6620002908</v>
      </c>
      <c r="C47" s="6" t="s">
        <v>67</v>
      </c>
      <c r="D47" s="1" t="s">
        <v>68</v>
      </c>
      <c r="E47" s="1" t="s">
        <v>123</v>
      </c>
      <c r="F47" s="1">
        <v>1</v>
      </c>
      <c r="G47" s="1" t="s">
        <v>69</v>
      </c>
      <c r="H47" s="1">
        <v>3</v>
      </c>
      <c r="I47" s="1" t="s">
        <v>70</v>
      </c>
      <c r="J47" s="1">
        <v>5</v>
      </c>
      <c r="K47" s="1" t="s">
        <v>79</v>
      </c>
      <c r="L47" s="1">
        <v>5</v>
      </c>
      <c r="M47" s="1">
        <v>5</v>
      </c>
      <c r="N47" s="1">
        <v>3.25</v>
      </c>
      <c r="O47" s="1">
        <v>0.7</v>
      </c>
      <c r="P47" s="1">
        <v>0</v>
      </c>
      <c r="Q47" s="1">
        <v>0</v>
      </c>
      <c r="R47" s="1">
        <v>0</v>
      </c>
      <c r="S47" s="1">
        <v>0</v>
      </c>
      <c r="T47" s="1">
        <v>0</v>
      </c>
      <c r="U47" s="1">
        <v>0</v>
      </c>
      <c r="V47" s="1">
        <v>0</v>
      </c>
      <c r="W47" s="1">
        <v>0</v>
      </c>
      <c r="X47" s="1">
        <v>0</v>
      </c>
      <c r="Y47" s="1">
        <v>0</v>
      </c>
      <c r="Z47" s="1">
        <v>0</v>
      </c>
      <c r="AA47" s="1">
        <v>438</v>
      </c>
      <c r="AB47" s="1" t="s">
        <v>71</v>
      </c>
      <c r="AC47" s="1" t="s">
        <v>72</v>
      </c>
      <c r="AD47" s="1" t="s">
        <v>316</v>
      </c>
      <c r="AE47" s="1">
        <v>35</v>
      </c>
      <c r="AF47" s="1" t="s">
        <v>317</v>
      </c>
      <c r="AG47" s="1" t="s">
        <v>318</v>
      </c>
      <c r="AH47" s="1">
        <v>0</v>
      </c>
      <c r="AI47" s="6" t="s">
        <v>149</v>
      </c>
      <c r="AJ47" s="1">
        <v>0</v>
      </c>
      <c r="AK47" s="1">
        <v>0</v>
      </c>
      <c r="AL47" s="1" t="s">
        <v>96</v>
      </c>
      <c r="AM47" s="1" t="s">
        <v>319</v>
      </c>
    </row>
    <row r="48" spans="1:39" ht="93.75" x14ac:dyDescent="0.25">
      <c r="A48" s="1" t="s">
        <v>254</v>
      </c>
      <c r="B48" s="1">
        <v>6620002908</v>
      </c>
      <c r="C48" s="6" t="s">
        <v>67</v>
      </c>
      <c r="D48" s="1" t="s">
        <v>68</v>
      </c>
      <c r="E48" s="1" t="s">
        <v>123</v>
      </c>
      <c r="F48" s="1">
        <v>1</v>
      </c>
      <c r="G48" s="1" t="s">
        <v>69</v>
      </c>
      <c r="H48" s="1">
        <v>3</v>
      </c>
      <c r="I48" s="1" t="s">
        <v>70</v>
      </c>
      <c r="J48" s="1">
        <v>5</v>
      </c>
      <c r="K48" s="1" t="s">
        <v>79</v>
      </c>
      <c r="L48" s="1">
        <v>5</v>
      </c>
      <c r="M48" s="1">
        <v>5</v>
      </c>
      <c r="N48" s="1">
        <v>3.25</v>
      </c>
      <c r="O48" s="1">
        <v>0.7</v>
      </c>
      <c r="P48" s="1">
        <v>0</v>
      </c>
      <c r="Q48" s="1">
        <v>0</v>
      </c>
      <c r="R48" s="1">
        <v>0</v>
      </c>
      <c r="S48" s="1">
        <v>0</v>
      </c>
      <c r="T48" s="1">
        <v>0</v>
      </c>
      <c r="U48" s="1">
        <v>0</v>
      </c>
      <c r="V48" s="1">
        <v>0</v>
      </c>
      <c r="W48" s="1">
        <v>0</v>
      </c>
      <c r="X48" s="1">
        <v>0</v>
      </c>
      <c r="Y48" s="1">
        <v>0</v>
      </c>
      <c r="Z48" s="1">
        <v>0</v>
      </c>
      <c r="AA48" s="1">
        <v>438</v>
      </c>
      <c r="AB48" s="1" t="s">
        <v>71</v>
      </c>
      <c r="AC48" s="1" t="s">
        <v>72</v>
      </c>
      <c r="AD48" s="1" t="s">
        <v>320</v>
      </c>
      <c r="AE48" s="1">
        <v>36</v>
      </c>
      <c r="AF48" s="1" t="s">
        <v>322</v>
      </c>
      <c r="AG48" s="1" t="s">
        <v>321</v>
      </c>
      <c r="AH48" s="1">
        <v>0</v>
      </c>
      <c r="AI48" s="6" t="s">
        <v>149</v>
      </c>
      <c r="AJ48" s="1">
        <v>0</v>
      </c>
      <c r="AK48" s="1">
        <v>0</v>
      </c>
      <c r="AL48" s="1" t="s">
        <v>96</v>
      </c>
      <c r="AM48" s="1" t="s">
        <v>323</v>
      </c>
    </row>
    <row r="49" spans="1:39" ht="93.75" x14ac:dyDescent="0.25">
      <c r="A49" s="1" t="s">
        <v>255</v>
      </c>
      <c r="B49" s="1">
        <v>6620002908</v>
      </c>
      <c r="C49" s="6" t="s">
        <v>67</v>
      </c>
      <c r="D49" s="1" t="s">
        <v>68</v>
      </c>
      <c r="E49" s="1" t="s">
        <v>123</v>
      </c>
      <c r="F49" s="1">
        <v>1</v>
      </c>
      <c r="G49" s="1" t="s">
        <v>69</v>
      </c>
      <c r="H49" s="1">
        <v>3</v>
      </c>
      <c r="I49" s="1" t="s">
        <v>70</v>
      </c>
      <c r="J49" s="1">
        <v>5</v>
      </c>
      <c r="K49" s="1" t="s">
        <v>79</v>
      </c>
      <c r="L49" s="1">
        <v>5</v>
      </c>
      <c r="M49" s="1">
        <v>5</v>
      </c>
      <c r="N49" s="1">
        <v>3.25</v>
      </c>
      <c r="O49" s="1">
        <v>0.7</v>
      </c>
      <c r="P49" s="1">
        <v>0</v>
      </c>
      <c r="Q49" s="1">
        <v>0</v>
      </c>
      <c r="R49" s="1">
        <v>0</v>
      </c>
      <c r="S49" s="1">
        <v>0</v>
      </c>
      <c r="T49" s="1">
        <v>0</v>
      </c>
      <c r="U49" s="1">
        <v>0</v>
      </c>
      <c r="V49" s="1">
        <v>0</v>
      </c>
      <c r="W49" s="1">
        <v>0</v>
      </c>
      <c r="X49" s="1">
        <v>0</v>
      </c>
      <c r="Y49" s="1">
        <v>0</v>
      </c>
      <c r="Z49" s="1">
        <v>0</v>
      </c>
      <c r="AA49" s="1">
        <v>438</v>
      </c>
      <c r="AB49" s="1" t="s">
        <v>71</v>
      </c>
      <c r="AC49" s="1" t="s">
        <v>72</v>
      </c>
      <c r="AD49" s="1" t="s">
        <v>324</v>
      </c>
      <c r="AE49" s="1">
        <v>13</v>
      </c>
      <c r="AF49" s="1" t="s">
        <v>423</v>
      </c>
      <c r="AG49" s="1" t="s">
        <v>424</v>
      </c>
      <c r="AH49" s="1">
        <v>0</v>
      </c>
      <c r="AI49" s="6" t="s">
        <v>149</v>
      </c>
      <c r="AJ49" s="1">
        <v>0</v>
      </c>
      <c r="AK49" s="1">
        <v>0</v>
      </c>
      <c r="AL49" s="1" t="s">
        <v>96</v>
      </c>
      <c r="AM49" s="1" t="s">
        <v>325</v>
      </c>
    </row>
    <row r="50" spans="1:39" ht="93.75" x14ac:dyDescent="0.25">
      <c r="A50" s="1" t="s">
        <v>256</v>
      </c>
      <c r="B50" s="1">
        <v>6620002908</v>
      </c>
      <c r="C50" s="6" t="s">
        <v>67</v>
      </c>
      <c r="D50" s="1" t="s">
        <v>68</v>
      </c>
      <c r="E50" s="1" t="s">
        <v>123</v>
      </c>
      <c r="F50" s="1">
        <v>1</v>
      </c>
      <c r="G50" s="1" t="s">
        <v>69</v>
      </c>
      <c r="H50" s="1">
        <v>3</v>
      </c>
      <c r="I50" s="1" t="s">
        <v>70</v>
      </c>
      <c r="J50" s="1">
        <v>5</v>
      </c>
      <c r="K50" s="1" t="s">
        <v>79</v>
      </c>
      <c r="L50" s="1">
        <v>5</v>
      </c>
      <c r="M50" s="1">
        <v>5</v>
      </c>
      <c r="N50" s="1">
        <v>3.25</v>
      </c>
      <c r="O50" s="1">
        <v>0.7</v>
      </c>
      <c r="P50" s="1">
        <v>0</v>
      </c>
      <c r="Q50" s="1">
        <v>0</v>
      </c>
      <c r="R50" s="1">
        <v>0</v>
      </c>
      <c r="S50" s="1">
        <v>0</v>
      </c>
      <c r="T50" s="1">
        <v>0</v>
      </c>
      <c r="U50" s="1">
        <v>0</v>
      </c>
      <c r="V50" s="1">
        <v>0</v>
      </c>
      <c r="W50" s="1">
        <v>0</v>
      </c>
      <c r="X50" s="1">
        <v>0</v>
      </c>
      <c r="Y50" s="1">
        <v>0</v>
      </c>
      <c r="Z50" s="1">
        <v>0</v>
      </c>
      <c r="AA50" s="1">
        <v>438</v>
      </c>
      <c r="AB50" s="1" t="s">
        <v>71</v>
      </c>
      <c r="AC50" s="1" t="s">
        <v>72</v>
      </c>
      <c r="AD50" s="1" t="s">
        <v>326</v>
      </c>
      <c r="AE50" s="1">
        <v>9</v>
      </c>
      <c r="AF50" s="1" t="s">
        <v>328</v>
      </c>
      <c r="AG50" s="1" t="s">
        <v>327</v>
      </c>
      <c r="AH50" s="1">
        <v>0</v>
      </c>
      <c r="AI50" s="6" t="s">
        <v>149</v>
      </c>
      <c r="AJ50" s="1">
        <v>0</v>
      </c>
      <c r="AK50" s="1">
        <v>0</v>
      </c>
      <c r="AL50" s="1" t="s">
        <v>96</v>
      </c>
      <c r="AM50" s="1" t="s">
        <v>332</v>
      </c>
    </row>
    <row r="51" spans="1:39" ht="93.75" x14ac:dyDescent="0.25">
      <c r="A51" s="1" t="s">
        <v>257</v>
      </c>
      <c r="B51" s="1">
        <v>6620002908</v>
      </c>
      <c r="C51" s="6" t="s">
        <v>67</v>
      </c>
      <c r="D51" s="1" t="s">
        <v>68</v>
      </c>
      <c r="E51" s="1" t="s">
        <v>123</v>
      </c>
      <c r="F51" s="1">
        <v>1</v>
      </c>
      <c r="G51" s="1" t="s">
        <v>69</v>
      </c>
      <c r="H51" s="1">
        <v>3</v>
      </c>
      <c r="I51" s="1" t="s">
        <v>70</v>
      </c>
      <c r="J51" s="1">
        <v>5</v>
      </c>
      <c r="K51" s="1" t="s">
        <v>79</v>
      </c>
      <c r="L51" s="1">
        <v>5</v>
      </c>
      <c r="M51" s="1">
        <v>5</v>
      </c>
      <c r="N51" s="1">
        <v>3.25</v>
      </c>
      <c r="O51" s="1">
        <v>0.7</v>
      </c>
      <c r="P51" s="1">
        <v>0</v>
      </c>
      <c r="Q51" s="1">
        <v>0</v>
      </c>
      <c r="R51" s="1">
        <v>0</v>
      </c>
      <c r="S51" s="1">
        <v>0</v>
      </c>
      <c r="T51" s="1">
        <v>0</v>
      </c>
      <c r="U51" s="1">
        <v>0</v>
      </c>
      <c r="V51" s="1">
        <v>0</v>
      </c>
      <c r="W51" s="1">
        <v>0</v>
      </c>
      <c r="X51" s="1">
        <v>0</v>
      </c>
      <c r="Y51" s="1">
        <v>0</v>
      </c>
      <c r="Z51" s="1">
        <v>0</v>
      </c>
      <c r="AA51" s="1">
        <v>438</v>
      </c>
      <c r="AB51" s="1" t="s">
        <v>71</v>
      </c>
      <c r="AC51" s="1" t="s">
        <v>72</v>
      </c>
      <c r="AD51" s="18" t="s">
        <v>329</v>
      </c>
      <c r="AE51" s="19"/>
      <c r="AF51" s="1" t="s">
        <v>330</v>
      </c>
      <c r="AG51" s="1" t="s">
        <v>331</v>
      </c>
      <c r="AH51" s="1">
        <v>0</v>
      </c>
      <c r="AI51" s="6" t="s">
        <v>149</v>
      </c>
      <c r="AJ51" s="1">
        <v>0</v>
      </c>
      <c r="AK51" s="1">
        <v>0</v>
      </c>
      <c r="AL51" s="1" t="s">
        <v>96</v>
      </c>
      <c r="AM51" s="1" t="s">
        <v>333</v>
      </c>
    </row>
    <row r="52" spans="1:39" ht="93.75" x14ac:dyDescent="0.25">
      <c r="A52" s="1" t="s">
        <v>258</v>
      </c>
      <c r="B52" s="1">
        <v>6620002908</v>
      </c>
      <c r="C52" s="6" t="s">
        <v>67</v>
      </c>
      <c r="D52" s="1" t="s">
        <v>68</v>
      </c>
      <c r="E52" s="1" t="s">
        <v>123</v>
      </c>
      <c r="F52" s="1">
        <v>1</v>
      </c>
      <c r="G52" s="1" t="s">
        <v>69</v>
      </c>
      <c r="H52" s="1">
        <v>3</v>
      </c>
      <c r="I52" s="1" t="s">
        <v>70</v>
      </c>
      <c r="J52" s="1">
        <v>5</v>
      </c>
      <c r="K52" s="1" t="s">
        <v>79</v>
      </c>
      <c r="L52" s="1">
        <v>5</v>
      </c>
      <c r="M52" s="1">
        <v>5</v>
      </c>
      <c r="N52" s="1">
        <v>3.25</v>
      </c>
      <c r="O52" s="1">
        <v>0.7</v>
      </c>
      <c r="P52" s="1">
        <v>0</v>
      </c>
      <c r="Q52" s="1">
        <v>0</v>
      </c>
      <c r="R52" s="1">
        <v>0</v>
      </c>
      <c r="S52" s="1">
        <v>0</v>
      </c>
      <c r="T52" s="1">
        <v>0</v>
      </c>
      <c r="U52" s="1">
        <v>0</v>
      </c>
      <c r="V52" s="1">
        <v>0</v>
      </c>
      <c r="W52" s="1">
        <v>0</v>
      </c>
      <c r="X52" s="1">
        <v>0</v>
      </c>
      <c r="Y52" s="1">
        <v>0</v>
      </c>
      <c r="Z52" s="1">
        <v>0</v>
      </c>
      <c r="AA52" s="1">
        <v>438</v>
      </c>
      <c r="AB52" s="1" t="s">
        <v>71</v>
      </c>
      <c r="AC52" s="1" t="s">
        <v>72</v>
      </c>
      <c r="AD52" s="18" t="s">
        <v>335</v>
      </c>
      <c r="AE52" s="19"/>
      <c r="AF52" s="1" t="s">
        <v>336</v>
      </c>
      <c r="AG52" s="1" t="s">
        <v>337</v>
      </c>
      <c r="AH52" s="1">
        <v>0</v>
      </c>
      <c r="AI52" s="6" t="s">
        <v>149</v>
      </c>
      <c r="AJ52" s="1">
        <v>0</v>
      </c>
      <c r="AK52" s="1">
        <v>0</v>
      </c>
      <c r="AL52" s="1" t="s">
        <v>96</v>
      </c>
      <c r="AM52" s="14" t="s">
        <v>334</v>
      </c>
    </row>
    <row r="53" spans="1:39" ht="93.75" x14ac:dyDescent="0.25">
      <c r="A53" s="1" t="s">
        <v>259</v>
      </c>
      <c r="B53" s="1">
        <v>6620002908</v>
      </c>
      <c r="C53" s="6" t="s">
        <v>67</v>
      </c>
      <c r="D53" s="1" t="s">
        <v>68</v>
      </c>
      <c r="E53" s="1" t="s">
        <v>123</v>
      </c>
      <c r="F53" s="1">
        <v>1</v>
      </c>
      <c r="G53" s="1" t="s">
        <v>69</v>
      </c>
      <c r="H53" s="1">
        <v>3</v>
      </c>
      <c r="I53" s="1" t="s">
        <v>70</v>
      </c>
      <c r="J53" s="1">
        <v>5</v>
      </c>
      <c r="K53" s="1" t="s">
        <v>79</v>
      </c>
      <c r="L53" s="1">
        <v>5</v>
      </c>
      <c r="M53" s="1">
        <v>5</v>
      </c>
      <c r="N53" s="1">
        <v>3.25</v>
      </c>
      <c r="O53" s="1">
        <v>0.7</v>
      </c>
      <c r="P53" s="1">
        <v>0</v>
      </c>
      <c r="Q53" s="1">
        <v>0</v>
      </c>
      <c r="R53" s="1">
        <v>0</v>
      </c>
      <c r="S53" s="1">
        <v>0</v>
      </c>
      <c r="T53" s="1">
        <v>0</v>
      </c>
      <c r="U53" s="1">
        <v>0</v>
      </c>
      <c r="V53" s="1">
        <v>0</v>
      </c>
      <c r="W53" s="1">
        <v>0</v>
      </c>
      <c r="X53" s="1">
        <v>0</v>
      </c>
      <c r="Y53" s="1">
        <v>0</v>
      </c>
      <c r="Z53" s="1">
        <v>0</v>
      </c>
      <c r="AA53" s="1">
        <v>438</v>
      </c>
      <c r="AB53" s="1" t="s">
        <v>71</v>
      </c>
      <c r="AC53" s="1" t="s">
        <v>72</v>
      </c>
      <c r="AD53" s="18" t="s">
        <v>338</v>
      </c>
      <c r="AE53" s="19"/>
      <c r="AF53" s="1" t="s">
        <v>339</v>
      </c>
      <c r="AG53" s="1" t="s">
        <v>340</v>
      </c>
      <c r="AH53" s="1">
        <v>0</v>
      </c>
      <c r="AI53" s="6" t="s">
        <v>149</v>
      </c>
      <c r="AJ53" s="1">
        <v>0</v>
      </c>
      <c r="AK53" s="1">
        <v>0</v>
      </c>
      <c r="AL53" s="1" t="s">
        <v>96</v>
      </c>
      <c r="AM53" s="1" t="s">
        <v>341</v>
      </c>
    </row>
    <row r="54" spans="1:39" ht="93.75" x14ac:dyDescent="0.25">
      <c r="A54" s="1" t="s">
        <v>260</v>
      </c>
      <c r="B54" s="1">
        <v>6620002908</v>
      </c>
      <c r="C54" s="6" t="s">
        <v>67</v>
      </c>
      <c r="D54" s="1" t="s">
        <v>68</v>
      </c>
      <c r="E54" s="1" t="s">
        <v>123</v>
      </c>
      <c r="F54" s="1">
        <v>1</v>
      </c>
      <c r="G54" s="1" t="s">
        <v>69</v>
      </c>
      <c r="H54" s="1">
        <v>3</v>
      </c>
      <c r="I54" s="1" t="s">
        <v>70</v>
      </c>
      <c r="J54" s="1">
        <v>5</v>
      </c>
      <c r="K54" s="1" t="s">
        <v>79</v>
      </c>
      <c r="L54" s="1">
        <v>5</v>
      </c>
      <c r="M54" s="1">
        <v>5</v>
      </c>
      <c r="N54" s="1">
        <v>3.25</v>
      </c>
      <c r="O54" s="1">
        <v>0.7</v>
      </c>
      <c r="P54" s="1">
        <v>0</v>
      </c>
      <c r="Q54" s="1">
        <v>0</v>
      </c>
      <c r="R54" s="1">
        <v>0</v>
      </c>
      <c r="S54" s="1">
        <v>0</v>
      </c>
      <c r="T54" s="1">
        <v>0</v>
      </c>
      <c r="U54" s="1">
        <v>0</v>
      </c>
      <c r="V54" s="1">
        <v>0</v>
      </c>
      <c r="W54" s="1">
        <v>0</v>
      </c>
      <c r="X54" s="1">
        <v>0</v>
      </c>
      <c r="Y54" s="1">
        <v>0</v>
      </c>
      <c r="Z54" s="1">
        <v>0</v>
      </c>
      <c r="AA54" s="1">
        <v>438</v>
      </c>
      <c r="AB54" s="1" t="s">
        <v>71</v>
      </c>
      <c r="AC54" s="1" t="s">
        <v>72</v>
      </c>
      <c r="AD54" s="1" t="s">
        <v>342</v>
      </c>
      <c r="AE54" s="1">
        <v>2</v>
      </c>
      <c r="AF54" s="1" t="s">
        <v>344</v>
      </c>
      <c r="AG54" s="1" t="s">
        <v>343</v>
      </c>
      <c r="AH54" s="1">
        <v>0</v>
      </c>
      <c r="AI54" s="6" t="s">
        <v>149</v>
      </c>
      <c r="AJ54" s="1">
        <v>0</v>
      </c>
      <c r="AK54" s="1">
        <v>0</v>
      </c>
      <c r="AL54" s="1" t="s">
        <v>96</v>
      </c>
      <c r="AM54" s="1" t="s">
        <v>345</v>
      </c>
    </row>
    <row r="55" spans="1:39" ht="93.75" x14ac:dyDescent="0.25">
      <c r="A55" s="1" t="s">
        <v>261</v>
      </c>
      <c r="B55" s="1">
        <v>6620002908</v>
      </c>
      <c r="C55" s="6" t="s">
        <v>67</v>
      </c>
      <c r="D55" s="1" t="s">
        <v>68</v>
      </c>
      <c r="E55" s="1" t="s">
        <v>123</v>
      </c>
      <c r="F55" s="1">
        <v>1</v>
      </c>
      <c r="G55" s="1" t="s">
        <v>69</v>
      </c>
      <c r="H55" s="1">
        <v>3</v>
      </c>
      <c r="I55" s="1" t="s">
        <v>70</v>
      </c>
      <c r="J55" s="1">
        <v>5</v>
      </c>
      <c r="K55" s="1" t="s">
        <v>79</v>
      </c>
      <c r="L55" s="1">
        <v>5</v>
      </c>
      <c r="M55" s="1">
        <v>5</v>
      </c>
      <c r="N55" s="1">
        <v>3.25</v>
      </c>
      <c r="O55" s="1">
        <v>0.7</v>
      </c>
      <c r="P55" s="1">
        <v>0</v>
      </c>
      <c r="Q55" s="1">
        <v>0</v>
      </c>
      <c r="R55" s="1">
        <v>0</v>
      </c>
      <c r="S55" s="1">
        <v>0</v>
      </c>
      <c r="T55" s="1">
        <v>0</v>
      </c>
      <c r="U55" s="1">
        <v>0</v>
      </c>
      <c r="V55" s="1">
        <v>0</v>
      </c>
      <c r="W55" s="1">
        <v>0</v>
      </c>
      <c r="X55" s="1">
        <v>0</v>
      </c>
      <c r="Y55" s="1">
        <v>0</v>
      </c>
      <c r="Z55" s="1">
        <v>0</v>
      </c>
      <c r="AA55" s="1">
        <v>438</v>
      </c>
      <c r="AB55" s="1" t="s">
        <v>71</v>
      </c>
      <c r="AC55" s="1" t="s">
        <v>72</v>
      </c>
      <c r="AD55" s="1" t="s">
        <v>346</v>
      </c>
      <c r="AE55" s="1">
        <v>2</v>
      </c>
      <c r="AF55" s="1" t="s">
        <v>348</v>
      </c>
      <c r="AG55" s="1" t="s">
        <v>347</v>
      </c>
      <c r="AH55" s="1">
        <v>0</v>
      </c>
      <c r="AI55" s="6" t="s">
        <v>149</v>
      </c>
      <c r="AJ55" s="1">
        <v>0</v>
      </c>
      <c r="AK55" s="1">
        <v>0</v>
      </c>
      <c r="AL55" s="1" t="s">
        <v>96</v>
      </c>
      <c r="AM55" s="1" t="s">
        <v>349</v>
      </c>
    </row>
    <row r="56" spans="1:39" ht="112.5" x14ac:dyDescent="0.25">
      <c r="A56" s="1" t="s">
        <v>262</v>
      </c>
      <c r="B56" s="1">
        <v>6620002908</v>
      </c>
      <c r="C56" s="6" t="s">
        <v>67</v>
      </c>
      <c r="D56" s="1" t="s">
        <v>68</v>
      </c>
      <c r="E56" s="1" t="s">
        <v>123</v>
      </c>
      <c r="F56" s="1">
        <v>1</v>
      </c>
      <c r="G56" s="1" t="s">
        <v>69</v>
      </c>
      <c r="H56" s="1">
        <v>3</v>
      </c>
      <c r="I56" s="1" t="s">
        <v>70</v>
      </c>
      <c r="J56" s="1">
        <v>5</v>
      </c>
      <c r="K56" s="1" t="s">
        <v>79</v>
      </c>
      <c r="L56" s="1">
        <v>5</v>
      </c>
      <c r="M56" s="1">
        <v>5</v>
      </c>
      <c r="N56" s="1">
        <v>3.25</v>
      </c>
      <c r="O56" s="1">
        <v>0.7</v>
      </c>
      <c r="P56" s="1">
        <v>0</v>
      </c>
      <c r="Q56" s="1">
        <v>0</v>
      </c>
      <c r="R56" s="1">
        <v>0</v>
      </c>
      <c r="S56" s="1">
        <v>0</v>
      </c>
      <c r="T56" s="1">
        <v>0</v>
      </c>
      <c r="U56" s="1">
        <v>0</v>
      </c>
      <c r="V56" s="1">
        <v>0</v>
      </c>
      <c r="W56" s="1">
        <v>0</v>
      </c>
      <c r="X56" s="1">
        <v>0</v>
      </c>
      <c r="Y56" s="1">
        <v>0</v>
      </c>
      <c r="Z56" s="1">
        <v>0</v>
      </c>
      <c r="AA56" s="1">
        <v>438</v>
      </c>
      <c r="AB56" s="1" t="s">
        <v>71</v>
      </c>
      <c r="AC56" s="1" t="s">
        <v>72</v>
      </c>
      <c r="AD56" s="1" t="s">
        <v>350</v>
      </c>
      <c r="AE56" s="1">
        <v>1</v>
      </c>
      <c r="AF56" s="1" t="s">
        <v>352</v>
      </c>
      <c r="AG56" s="1" t="s">
        <v>351</v>
      </c>
      <c r="AH56" s="1">
        <v>0</v>
      </c>
      <c r="AI56" s="6" t="s">
        <v>149</v>
      </c>
      <c r="AJ56" s="1">
        <v>0</v>
      </c>
      <c r="AK56" s="1">
        <v>0</v>
      </c>
      <c r="AL56" s="1" t="s">
        <v>96</v>
      </c>
      <c r="AM56" s="1" t="s">
        <v>353</v>
      </c>
    </row>
    <row r="57" spans="1:39" ht="93.75" x14ac:dyDescent="0.25">
      <c r="A57" s="1" t="s">
        <v>263</v>
      </c>
      <c r="B57" s="1">
        <v>6620002908</v>
      </c>
      <c r="C57" s="6" t="s">
        <v>67</v>
      </c>
      <c r="D57" s="1" t="s">
        <v>68</v>
      </c>
      <c r="E57" s="1" t="s">
        <v>123</v>
      </c>
      <c r="F57" s="1">
        <v>1</v>
      </c>
      <c r="G57" s="1" t="s">
        <v>69</v>
      </c>
      <c r="H57" s="1">
        <v>3</v>
      </c>
      <c r="I57" s="1" t="s">
        <v>70</v>
      </c>
      <c r="J57" s="1">
        <v>5</v>
      </c>
      <c r="K57" s="1" t="s">
        <v>79</v>
      </c>
      <c r="L57" s="1">
        <v>5</v>
      </c>
      <c r="M57" s="1">
        <v>5</v>
      </c>
      <c r="N57" s="1">
        <v>3.25</v>
      </c>
      <c r="O57" s="1">
        <v>0.7</v>
      </c>
      <c r="P57" s="1">
        <v>0</v>
      </c>
      <c r="Q57" s="1">
        <v>0</v>
      </c>
      <c r="R57" s="1">
        <v>0</v>
      </c>
      <c r="S57" s="1">
        <v>0</v>
      </c>
      <c r="T57" s="1">
        <v>0</v>
      </c>
      <c r="U57" s="1">
        <v>0</v>
      </c>
      <c r="V57" s="1">
        <v>0</v>
      </c>
      <c r="W57" s="1">
        <v>0</v>
      </c>
      <c r="X57" s="1">
        <v>0</v>
      </c>
      <c r="Y57" s="1">
        <v>0</v>
      </c>
      <c r="Z57" s="1">
        <v>0</v>
      </c>
      <c r="AA57" s="1">
        <v>438</v>
      </c>
      <c r="AB57" s="1" t="s">
        <v>71</v>
      </c>
      <c r="AC57" s="1" t="s">
        <v>72</v>
      </c>
      <c r="AD57" s="1" t="s">
        <v>354</v>
      </c>
      <c r="AE57" s="1">
        <v>8</v>
      </c>
      <c r="AF57" s="1" t="s">
        <v>356</v>
      </c>
      <c r="AG57" s="1" t="s">
        <v>355</v>
      </c>
      <c r="AH57" s="1">
        <v>0</v>
      </c>
      <c r="AI57" s="6" t="s">
        <v>149</v>
      </c>
      <c r="AJ57" s="1">
        <v>0</v>
      </c>
      <c r="AK57" s="1">
        <v>0</v>
      </c>
      <c r="AL57" s="1" t="s">
        <v>96</v>
      </c>
      <c r="AM57" s="1" t="s">
        <v>357</v>
      </c>
    </row>
    <row r="58" spans="1:39" ht="93.75" x14ac:dyDescent="0.25">
      <c r="A58" s="1" t="s">
        <v>264</v>
      </c>
      <c r="B58" s="1">
        <v>6620002908</v>
      </c>
      <c r="C58" s="6" t="s">
        <v>67</v>
      </c>
      <c r="D58" s="1" t="s">
        <v>68</v>
      </c>
      <c r="E58" s="1" t="s">
        <v>123</v>
      </c>
      <c r="F58" s="1">
        <v>1</v>
      </c>
      <c r="G58" s="1" t="s">
        <v>69</v>
      </c>
      <c r="H58" s="1">
        <v>3</v>
      </c>
      <c r="I58" s="1" t="s">
        <v>70</v>
      </c>
      <c r="J58" s="1">
        <v>5</v>
      </c>
      <c r="K58" s="1" t="s">
        <v>79</v>
      </c>
      <c r="L58" s="1">
        <v>5</v>
      </c>
      <c r="M58" s="1">
        <v>5</v>
      </c>
      <c r="N58" s="1">
        <v>3.25</v>
      </c>
      <c r="O58" s="1">
        <v>0.7</v>
      </c>
      <c r="P58" s="1">
        <v>0</v>
      </c>
      <c r="Q58" s="1">
        <v>0</v>
      </c>
      <c r="R58" s="1">
        <v>0</v>
      </c>
      <c r="S58" s="1">
        <v>0</v>
      </c>
      <c r="T58" s="1">
        <v>0</v>
      </c>
      <c r="U58" s="1">
        <v>0</v>
      </c>
      <c r="V58" s="1">
        <v>0</v>
      </c>
      <c r="W58" s="1">
        <v>0</v>
      </c>
      <c r="X58" s="1">
        <v>0</v>
      </c>
      <c r="Y58" s="1">
        <v>0</v>
      </c>
      <c r="Z58" s="1">
        <v>0</v>
      </c>
      <c r="AA58" s="1">
        <v>438</v>
      </c>
      <c r="AB58" s="1" t="s">
        <v>71</v>
      </c>
      <c r="AC58" s="1" t="s">
        <v>72</v>
      </c>
      <c r="AD58" s="1" t="s">
        <v>358</v>
      </c>
      <c r="AE58" s="1">
        <v>5</v>
      </c>
      <c r="AF58" s="1" t="s">
        <v>359</v>
      </c>
      <c r="AG58" s="1" t="s">
        <v>360</v>
      </c>
      <c r="AH58" s="1">
        <v>0</v>
      </c>
      <c r="AI58" s="6" t="s">
        <v>149</v>
      </c>
      <c r="AJ58" s="1">
        <v>0</v>
      </c>
      <c r="AK58" s="1">
        <v>0</v>
      </c>
      <c r="AL58" s="1" t="s">
        <v>96</v>
      </c>
      <c r="AM58" s="1" t="s">
        <v>361</v>
      </c>
    </row>
    <row r="59" spans="1:39" ht="93.75" x14ac:dyDescent="0.25">
      <c r="A59" s="1" t="s">
        <v>265</v>
      </c>
      <c r="B59" s="1">
        <v>6620002908</v>
      </c>
      <c r="C59" s="6" t="s">
        <v>67</v>
      </c>
      <c r="D59" s="1" t="s">
        <v>68</v>
      </c>
      <c r="E59" s="1" t="s">
        <v>123</v>
      </c>
      <c r="F59" s="1">
        <v>1</v>
      </c>
      <c r="G59" s="1" t="s">
        <v>69</v>
      </c>
      <c r="H59" s="1">
        <v>3</v>
      </c>
      <c r="I59" s="1" t="s">
        <v>70</v>
      </c>
      <c r="J59" s="1">
        <v>5</v>
      </c>
      <c r="K59" s="1" t="s">
        <v>79</v>
      </c>
      <c r="L59" s="1">
        <v>5</v>
      </c>
      <c r="M59" s="1">
        <v>5</v>
      </c>
      <c r="N59" s="1">
        <v>3.25</v>
      </c>
      <c r="O59" s="1">
        <v>0.7</v>
      </c>
      <c r="P59" s="1">
        <v>0</v>
      </c>
      <c r="Q59" s="1">
        <v>0</v>
      </c>
      <c r="R59" s="1">
        <v>0</v>
      </c>
      <c r="S59" s="1">
        <v>0</v>
      </c>
      <c r="T59" s="1">
        <v>0</v>
      </c>
      <c r="U59" s="1">
        <v>0</v>
      </c>
      <c r="V59" s="1">
        <v>0</v>
      </c>
      <c r="W59" s="1">
        <v>0</v>
      </c>
      <c r="X59" s="1">
        <v>0</v>
      </c>
      <c r="Y59" s="1">
        <v>0</v>
      </c>
      <c r="Z59" s="1">
        <v>0</v>
      </c>
      <c r="AA59" s="1">
        <v>438</v>
      </c>
      <c r="AB59" s="1" t="s">
        <v>71</v>
      </c>
      <c r="AC59" s="1" t="s">
        <v>72</v>
      </c>
      <c r="AD59" s="1" t="s">
        <v>362</v>
      </c>
      <c r="AE59" s="1">
        <v>1</v>
      </c>
      <c r="AF59" s="1" t="s">
        <v>363</v>
      </c>
      <c r="AG59" s="1" t="s">
        <v>364</v>
      </c>
      <c r="AH59" s="1">
        <v>0</v>
      </c>
      <c r="AI59" s="6" t="s">
        <v>149</v>
      </c>
      <c r="AJ59" s="1">
        <v>0</v>
      </c>
      <c r="AK59" s="1">
        <v>0</v>
      </c>
      <c r="AL59" s="1" t="s">
        <v>96</v>
      </c>
      <c r="AM59" s="1" t="s">
        <v>365</v>
      </c>
    </row>
    <row r="60" spans="1:39" ht="93.75" x14ac:dyDescent="0.25">
      <c r="A60" s="1" t="s">
        <v>266</v>
      </c>
      <c r="B60" s="1">
        <v>6620002908</v>
      </c>
      <c r="C60" s="6" t="s">
        <v>67</v>
      </c>
      <c r="D60" s="1" t="s">
        <v>68</v>
      </c>
      <c r="E60" s="1" t="s">
        <v>123</v>
      </c>
      <c r="F60" s="1">
        <v>1</v>
      </c>
      <c r="G60" s="1" t="s">
        <v>69</v>
      </c>
      <c r="H60" s="1">
        <v>3</v>
      </c>
      <c r="I60" s="1" t="s">
        <v>70</v>
      </c>
      <c r="J60" s="1">
        <v>5</v>
      </c>
      <c r="K60" s="1" t="s">
        <v>79</v>
      </c>
      <c r="L60" s="1">
        <v>5</v>
      </c>
      <c r="M60" s="1">
        <v>5</v>
      </c>
      <c r="N60" s="1">
        <v>3.25</v>
      </c>
      <c r="O60" s="1">
        <v>0.7</v>
      </c>
      <c r="P60" s="1">
        <v>0</v>
      </c>
      <c r="Q60" s="1">
        <v>0</v>
      </c>
      <c r="R60" s="1">
        <v>0</v>
      </c>
      <c r="S60" s="1">
        <v>0</v>
      </c>
      <c r="T60" s="1">
        <v>0</v>
      </c>
      <c r="U60" s="1">
        <v>0</v>
      </c>
      <c r="V60" s="1">
        <v>0</v>
      </c>
      <c r="W60" s="1">
        <v>0</v>
      </c>
      <c r="X60" s="1">
        <v>0</v>
      </c>
      <c r="Y60" s="1">
        <v>0</v>
      </c>
      <c r="Z60" s="1">
        <v>0</v>
      </c>
      <c r="AA60" s="1">
        <v>438</v>
      </c>
      <c r="AB60" s="1" t="s">
        <v>71</v>
      </c>
      <c r="AC60" s="1" t="s">
        <v>72</v>
      </c>
      <c r="AD60" s="18" t="s">
        <v>366</v>
      </c>
      <c r="AE60" s="19"/>
      <c r="AF60" s="1" t="s">
        <v>367</v>
      </c>
      <c r="AG60" s="1" t="s">
        <v>368</v>
      </c>
      <c r="AH60" s="1">
        <v>0</v>
      </c>
      <c r="AI60" s="6" t="s">
        <v>149</v>
      </c>
      <c r="AJ60" s="1">
        <v>0</v>
      </c>
      <c r="AK60" s="1">
        <v>0</v>
      </c>
      <c r="AL60" s="1" t="s">
        <v>96</v>
      </c>
      <c r="AM60" s="1" t="s">
        <v>369</v>
      </c>
    </row>
    <row r="61" spans="1:39" ht="131.25" x14ac:dyDescent="0.25">
      <c r="A61" s="1" t="s">
        <v>267</v>
      </c>
      <c r="B61" s="1">
        <v>6620002908</v>
      </c>
      <c r="C61" s="6" t="s">
        <v>67</v>
      </c>
      <c r="D61" s="1" t="s">
        <v>68</v>
      </c>
      <c r="E61" s="1" t="s">
        <v>123</v>
      </c>
      <c r="F61" s="1">
        <v>1</v>
      </c>
      <c r="G61" s="1" t="s">
        <v>69</v>
      </c>
      <c r="H61" s="1">
        <v>3</v>
      </c>
      <c r="I61" s="1" t="s">
        <v>70</v>
      </c>
      <c r="J61" s="1">
        <v>5</v>
      </c>
      <c r="K61" s="1" t="s">
        <v>79</v>
      </c>
      <c r="L61" s="1">
        <v>5</v>
      </c>
      <c r="M61" s="1">
        <v>5</v>
      </c>
      <c r="N61" s="1">
        <v>3.25</v>
      </c>
      <c r="O61" s="1">
        <v>0.7</v>
      </c>
      <c r="P61" s="1">
        <v>0</v>
      </c>
      <c r="Q61" s="1">
        <v>0</v>
      </c>
      <c r="R61" s="1">
        <v>0</v>
      </c>
      <c r="S61" s="1">
        <v>0</v>
      </c>
      <c r="T61" s="1">
        <v>0</v>
      </c>
      <c r="U61" s="1">
        <v>0</v>
      </c>
      <c r="V61" s="1">
        <v>0</v>
      </c>
      <c r="W61" s="1">
        <v>0</v>
      </c>
      <c r="X61" s="1">
        <v>0</v>
      </c>
      <c r="Y61" s="1">
        <v>0</v>
      </c>
      <c r="Z61" s="1">
        <v>0</v>
      </c>
      <c r="AA61" s="1">
        <v>438</v>
      </c>
      <c r="AB61" s="1" t="s">
        <v>71</v>
      </c>
      <c r="AC61" s="1" t="s">
        <v>72</v>
      </c>
      <c r="AD61" s="1" t="s">
        <v>370</v>
      </c>
      <c r="AE61" s="1">
        <v>122</v>
      </c>
      <c r="AF61" s="1" t="s">
        <v>371</v>
      </c>
      <c r="AG61" s="1" t="s">
        <v>372</v>
      </c>
      <c r="AH61" s="1">
        <v>0</v>
      </c>
      <c r="AI61" s="6" t="s">
        <v>149</v>
      </c>
      <c r="AJ61" s="1">
        <v>0</v>
      </c>
      <c r="AK61" s="1">
        <v>0</v>
      </c>
      <c r="AL61" s="1" t="s">
        <v>96</v>
      </c>
      <c r="AM61" s="1" t="s">
        <v>373</v>
      </c>
    </row>
    <row r="62" spans="1:39" ht="93.75" x14ac:dyDescent="0.25">
      <c r="A62" s="1" t="s">
        <v>268</v>
      </c>
      <c r="B62" s="1">
        <v>6620002908</v>
      </c>
      <c r="C62" s="6" t="s">
        <v>67</v>
      </c>
      <c r="D62" s="1" t="s">
        <v>68</v>
      </c>
      <c r="E62" s="1" t="s">
        <v>123</v>
      </c>
      <c r="F62" s="1">
        <v>1</v>
      </c>
      <c r="G62" s="1" t="s">
        <v>69</v>
      </c>
      <c r="H62" s="1">
        <v>3</v>
      </c>
      <c r="I62" s="1" t="s">
        <v>70</v>
      </c>
      <c r="J62" s="1">
        <v>5</v>
      </c>
      <c r="K62" s="1" t="s">
        <v>79</v>
      </c>
      <c r="L62" s="1">
        <v>5</v>
      </c>
      <c r="M62" s="1">
        <v>5</v>
      </c>
      <c r="N62" s="1">
        <v>3.25</v>
      </c>
      <c r="O62" s="1">
        <v>0.7</v>
      </c>
      <c r="P62" s="1">
        <v>0</v>
      </c>
      <c r="Q62" s="1">
        <v>0</v>
      </c>
      <c r="R62" s="1">
        <v>0</v>
      </c>
      <c r="S62" s="1">
        <v>0</v>
      </c>
      <c r="T62" s="1">
        <v>0</v>
      </c>
      <c r="U62" s="1">
        <v>0</v>
      </c>
      <c r="V62" s="1">
        <v>0</v>
      </c>
      <c r="W62" s="1">
        <v>0</v>
      </c>
      <c r="X62" s="1">
        <v>0</v>
      </c>
      <c r="Y62" s="1">
        <v>0</v>
      </c>
      <c r="Z62" s="1">
        <v>0</v>
      </c>
      <c r="AA62" s="1">
        <v>438</v>
      </c>
      <c r="AB62" s="1" t="s">
        <v>71</v>
      </c>
      <c r="AC62" s="1" t="s">
        <v>72</v>
      </c>
      <c r="AD62" s="1" t="s">
        <v>374</v>
      </c>
      <c r="AE62" s="1">
        <v>192</v>
      </c>
      <c r="AF62" s="1" t="s">
        <v>375</v>
      </c>
      <c r="AG62" s="1" t="s">
        <v>376</v>
      </c>
      <c r="AH62" s="1">
        <v>0</v>
      </c>
      <c r="AI62" s="6" t="s">
        <v>149</v>
      </c>
      <c r="AJ62" s="1">
        <v>0</v>
      </c>
      <c r="AK62" s="1">
        <v>0</v>
      </c>
      <c r="AL62" s="1" t="s">
        <v>96</v>
      </c>
      <c r="AM62" s="1" t="s">
        <v>377</v>
      </c>
    </row>
    <row r="63" spans="1:39" ht="93.75" x14ac:dyDescent="0.25">
      <c r="A63" s="1" t="s">
        <v>269</v>
      </c>
      <c r="B63" s="1">
        <v>6620002908</v>
      </c>
      <c r="C63" s="6" t="s">
        <v>67</v>
      </c>
      <c r="D63" s="1" t="s">
        <v>68</v>
      </c>
      <c r="E63" s="1" t="s">
        <v>123</v>
      </c>
      <c r="F63" s="1">
        <v>1</v>
      </c>
      <c r="G63" s="1" t="s">
        <v>69</v>
      </c>
      <c r="H63" s="1">
        <v>3</v>
      </c>
      <c r="I63" s="1" t="s">
        <v>70</v>
      </c>
      <c r="J63" s="1">
        <v>5</v>
      </c>
      <c r="K63" s="1" t="s">
        <v>79</v>
      </c>
      <c r="L63" s="1">
        <v>5</v>
      </c>
      <c r="M63" s="1">
        <v>5</v>
      </c>
      <c r="N63" s="1">
        <v>3.25</v>
      </c>
      <c r="O63" s="1">
        <v>0.7</v>
      </c>
      <c r="P63" s="1">
        <v>0</v>
      </c>
      <c r="Q63" s="1">
        <v>0</v>
      </c>
      <c r="R63" s="1">
        <v>0</v>
      </c>
      <c r="S63" s="1">
        <v>0</v>
      </c>
      <c r="T63" s="1">
        <v>0</v>
      </c>
      <c r="U63" s="1">
        <v>0</v>
      </c>
      <c r="V63" s="1">
        <v>0</v>
      </c>
      <c r="W63" s="1">
        <v>0</v>
      </c>
      <c r="X63" s="1">
        <v>0</v>
      </c>
      <c r="Y63" s="1">
        <v>0</v>
      </c>
      <c r="Z63" s="1">
        <v>0</v>
      </c>
      <c r="AA63" s="1">
        <v>438</v>
      </c>
      <c r="AB63" s="1" t="s">
        <v>71</v>
      </c>
      <c r="AC63" s="1" t="s">
        <v>72</v>
      </c>
      <c r="AD63" s="18" t="s">
        <v>378</v>
      </c>
      <c r="AE63" s="19"/>
      <c r="AF63" s="1" t="s">
        <v>379</v>
      </c>
      <c r="AG63" s="1" t="s">
        <v>380</v>
      </c>
      <c r="AH63" s="1">
        <v>0</v>
      </c>
      <c r="AI63" s="6" t="s">
        <v>149</v>
      </c>
      <c r="AJ63" s="1">
        <v>0</v>
      </c>
      <c r="AK63" s="1">
        <v>0</v>
      </c>
      <c r="AL63" s="1" t="s">
        <v>96</v>
      </c>
      <c r="AM63" s="1" t="s">
        <v>381</v>
      </c>
    </row>
    <row r="64" spans="1:39" ht="93.75" x14ac:dyDescent="0.25">
      <c r="A64" s="1" t="s">
        <v>270</v>
      </c>
      <c r="B64" s="1">
        <v>6620002908</v>
      </c>
      <c r="C64" s="6" t="s">
        <v>67</v>
      </c>
      <c r="D64" s="1" t="s">
        <v>68</v>
      </c>
      <c r="E64" s="1" t="s">
        <v>123</v>
      </c>
      <c r="F64" s="1">
        <v>1</v>
      </c>
      <c r="G64" s="1" t="s">
        <v>69</v>
      </c>
      <c r="H64" s="1">
        <v>3</v>
      </c>
      <c r="I64" s="1" t="s">
        <v>70</v>
      </c>
      <c r="J64" s="1">
        <v>5</v>
      </c>
      <c r="K64" s="1" t="s">
        <v>79</v>
      </c>
      <c r="L64" s="1">
        <v>5</v>
      </c>
      <c r="M64" s="1">
        <v>5</v>
      </c>
      <c r="N64" s="1">
        <v>3.25</v>
      </c>
      <c r="O64" s="1">
        <v>0.7</v>
      </c>
      <c r="P64" s="1">
        <v>0</v>
      </c>
      <c r="Q64" s="1">
        <v>0</v>
      </c>
      <c r="R64" s="1">
        <v>0</v>
      </c>
      <c r="S64" s="1">
        <v>0</v>
      </c>
      <c r="T64" s="1">
        <v>0</v>
      </c>
      <c r="U64" s="1">
        <v>0</v>
      </c>
      <c r="V64" s="1">
        <v>0</v>
      </c>
      <c r="W64" s="1">
        <v>0</v>
      </c>
      <c r="X64" s="1">
        <v>0</v>
      </c>
      <c r="Y64" s="1">
        <v>0</v>
      </c>
      <c r="Z64" s="1">
        <v>0</v>
      </c>
      <c r="AA64" s="1">
        <v>438</v>
      </c>
      <c r="AB64" s="1" t="s">
        <v>71</v>
      </c>
      <c r="AC64" s="1" t="s">
        <v>72</v>
      </c>
      <c r="AD64" s="1" t="s">
        <v>382</v>
      </c>
      <c r="AE64" s="1">
        <v>32</v>
      </c>
      <c r="AF64" s="1" t="s">
        <v>383</v>
      </c>
      <c r="AG64" s="1" t="s">
        <v>384</v>
      </c>
      <c r="AH64" s="1">
        <v>0</v>
      </c>
      <c r="AI64" s="6" t="s">
        <v>149</v>
      </c>
      <c r="AJ64" s="1">
        <v>0</v>
      </c>
      <c r="AK64" s="1">
        <v>0</v>
      </c>
      <c r="AL64" s="1" t="s">
        <v>96</v>
      </c>
      <c r="AM64" s="1" t="s">
        <v>385</v>
      </c>
    </row>
    <row r="65" spans="1:39" ht="93.75" x14ac:dyDescent="0.25">
      <c r="A65" s="1" t="s">
        <v>271</v>
      </c>
      <c r="B65" s="1">
        <v>6620002908</v>
      </c>
      <c r="C65" s="6" t="s">
        <v>67</v>
      </c>
      <c r="D65" s="1" t="s">
        <v>68</v>
      </c>
      <c r="E65" s="1" t="s">
        <v>123</v>
      </c>
      <c r="F65" s="1">
        <v>1</v>
      </c>
      <c r="G65" s="1" t="s">
        <v>69</v>
      </c>
      <c r="H65" s="1">
        <v>3</v>
      </c>
      <c r="I65" s="1" t="s">
        <v>70</v>
      </c>
      <c r="J65" s="1">
        <v>5</v>
      </c>
      <c r="K65" s="1" t="s">
        <v>79</v>
      </c>
      <c r="L65" s="1">
        <v>5</v>
      </c>
      <c r="M65" s="1">
        <v>5</v>
      </c>
      <c r="N65" s="1">
        <v>3.25</v>
      </c>
      <c r="O65" s="1">
        <v>0.7</v>
      </c>
      <c r="P65" s="1">
        <v>0</v>
      </c>
      <c r="Q65" s="1">
        <v>0</v>
      </c>
      <c r="R65" s="1">
        <v>0</v>
      </c>
      <c r="S65" s="1">
        <v>0</v>
      </c>
      <c r="T65" s="1">
        <v>0</v>
      </c>
      <c r="U65" s="1">
        <v>0</v>
      </c>
      <c r="V65" s="1">
        <v>0</v>
      </c>
      <c r="W65" s="1">
        <v>0</v>
      </c>
      <c r="X65" s="1">
        <v>0</v>
      </c>
      <c r="Y65" s="1">
        <v>0</v>
      </c>
      <c r="Z65" s="1">
        <v>0</v>
      </c>
      <c r="AA65" s="1">
        <v>438</v>
      </c>
      <c r="AB65" s="1" t="s">
        <v>71</v>
      </c>
      <c r="AC65" s="1" t="s">
        <v>72</v>
      </c>
      <c r="AD65" s="1" t="s">
        <v>386</v>
      </c>
      <c r="AE65" s="1">
        <v>80</v>
      </c>
      <c r="AF65" s="1" t="s">
        <v>387</v>
      </c>
      <c r="AG65" s="1" t="s">
        <v>388</v>
      </c>
      <c r="AH65" s="1">
        <v>0</v>
      </c>
      <c r="AI65" s="6" t="s">
        <v>149</v>
      </c>
      <c r="AJ65" s="1">
        <v>0</v>
      </c>
      <c r="AK65" s="1">
        <v>0</v>
      </c>
      <c r="AL65" s="1" t="s">
        <v>96</v>
      </c>
      <c r="AM65" s="1" t="s">
        <v>389</v>
      </c>
    </row>
    <row r="66" spans="1:39" ht="93.75" x14ac:dyDescent="0.25">
      <c r="A66" s="1" t="s">
        <v>272</v>
      </c>
      <c r="B66" s="1">
        <v>6620002908</v>
      </c>
      <c r="C66" s="6" t="s">
        <v>67</v>
      </c>
      <c r="D66" s="1" t="s">
        <v>68</v>
      </c>
      <c r="E66" s="1" t="s">
        <v>123</v>
      </c>
      <c r="F66" s="1">
        <v>1</v>
      </c>
      <c r="G66" s="1" t="s">
        <v>69</v>
      </c>
      <c r="H66" s="1">
        <v>3</v>
      </c>
      <c r="I66" s="1" t="s">
        <v>70</v>
      </c>
      <c r="J66" s="1">
        <v>5</v>
      </c>
      <c r="K66" s="1" t="s">
        <v>79</v>
      </c>
      <c r="L66" s="1">
        <v>5</v>
      </c>
      <c r="M66" s="1">
        <v>5</v>
      </c>
      <c r="N66" s="1">
        <v>3.25</v>
      </c>
      <c r="O66" s="1">
        <v>0.7</v>
      </c>
      <c r="P66" s="1">
        <v>0</v>
      </c>
      <c r="Q66" s="1">
        <v>0</v>
      </c>
      <c r="R66" s="1">
        <v>0</v>
      </c>
      <c r="S66" s="1">
        <v>0</v>
      </c>
      <c r="T66" s="1">
        <v>0</v>
      </c>
      <c r="U66" s="1">
        <v>0</v>
      </c>
      <c r="V66" s="1">
        <v>0</v>
      </c>
      <c r="W66" s="1">
        <v>0</v>
      </c>
      <c r="X66" s="1">
        <v>0</v>
      </c>
      <c r="Y66" s="1">
        <v>0</v>
      </c>
      <c r="Z66" s="1">
        <v>0</v>
      </c>
      <c r="AA66" s="1">
        <v>438</v>
      </c>
      <c r="AB66" s="1" t="s">
        <v>71</v>
      </c>
      <c r="AC66" s="1" t="s">
        <v>72</v>
      </c>
      <c r="AD66" s="18" t="s">
        <v>390</v>
      </c>
      <c r="AE66" s="19"/>
      <c r="AF66" s="1" t="s">
        <v>391</v>
      </c>
      <c r="AG66" s="1" t="s">
        <v>392</v>
      </c>
      <c r="AH66" s="1">
        <v>0</v>
      </c>
      <c r="AI66" s="6" t="s">
        <v>149</v>
      </c>
      <c r="AJ66" s="1">
        <v>0</v>
      </c>
      <c r="AK66" s="1">
        <v>0</v>
      </c>
      <c r="AL66" s="1" t="s">
        <v>96</v>
      </c>
      <c r="AM66" s="1" t="s">
        <v>393</v>
      </c>
    </row>
    <row r="67" spans="1:39" ht="93.75" x14ac:dyDescent="0.25">
      <c r="A67" s="1" t="s">
        <v>448</v>
      </c>
      <c r="B67" s="1">
        <v>6620002908</v>
      </c>
      <c r="C67" s="6" t="s">
        <v>67</v>
      </c>
      <c r="D67" s="1" t="s">
        <v>68</v>
      </c>
      <c r="E67" s="1" t="s">
        <v>123</v>
      </c>
      <c r="F67" s="1">
        <v>1</v>
      </c>
      <c r="G67" s="1" t="s">
        <v>69</v>
      </c>
      <c r="H67" s="1">
        <v>3</v>
      </c>
      <c r="I67" s="1" t="s">
        <v>70</v>
      </c>
      <c r="J67" s="1">
        <v>5</v>
      </c>
      <c r="K67" s="1" t="s">
        <v>79</v>
      </c>
      <c r="L67" s="1">
        <v>5</v>
      </c>
      <c r="M67" s="1">
        <v>5</v>
      </c>
      <c r="N67" s="1">
        <v>3.25</v>
      </c>
      <c r="O67" s="1">
        <v>0.7</v>
      </c>
      <c r="P67" s="1">
        <v>0</v>
      </c>
      <c r="Q67" s="1">
        <v>0</v>
      </c>
      <c r="R67" s="1">
        <v>0</v>
      </c>
      <c r="S67" s="1">
        <v>0</v>
      </c>
      <c r="T67" s="1">
        <v>0</v>
      </c>
      <c r="U67" s="1">
        <v>0</v>
      </c>
      <c r="V67" s="1">
        <v>0</v>
      </c>
      <c r="W67" s="1">
        <v>0</v>
      </c>
      <c r="X67" s="1">
        <v>0</v>
      </c>
      <c r="Y67" s="1">
        <v>0</v>
      </c>
      <c r="Z67" s="1">
        <v>0</v>
      </c>
      <c r="AA67" s="1">
        <v>438</v>
      </c>
      <c r="AB67" s="1" t="s">
        <v>71</v>
      </c>
      <c r="AC67" s="1" t="s">
        <v>72</v>
      </c>
      <c r="AD67" s="18" t="s">
        <v>394</v>
      </c>
      <c r="AE67" s="19"/>
      <c r="AF67" s="1" t="s">
        <v>395</v>
      </c>
      <c r="AG67" s="1" t="s">
        <v>396</v>
      </c>
      <c r="AH67" s="1">
        <v>0</v>
      </c>
      <c r="AI67" s="6" t="s">
        <v>149</v>
      </c>
      <c r="AJ67" s="1">
        <v>0</v>
      </c>
      <c r="AK67" s="1">
        <v>0</v>
      </c>
      <c r="AL67" s="1" t="s">
        <v>96</v>
      </c>
      <c r="AM67" s="1" t="s">
        <v>397</v>
      </c>
    </row>
    <row r="68" spans="1:39" ht="93.75" x14ac:dyDescent="0.25">
      <c r="A68" s="1" t="s">
        <v>449</v>
      </c>
      <c r="B68" s="1">
        <v>6620002908</v>
      </c>
      <c r="C68" s="6" t="s">
        <v>67</v>
      </c>
      <c r="D68" s="1" t="s">
        <v>68</v>
      </c>
      <c r="E68" s="1" t="s">
        <v>123</v>
      </c>
      <c r="F68" s="1">
        <v>1</v>
      </c>
      <c r="G68" s="1" t="s">
        <v>69</v>
      </c>
      <c r="H68" s="1">
        <v>3</v>
      </c>
      <c r="I68" s="1" t="s">
        <v>70</v>
      </c>
      <c r="J68" s="1">
        <v>5</v>
      </c>
      <c r="K68" s="1" t="s">
        <v>79</v>
      </c>
      <c r="L68" s="1">
        <v>5</v>
      </c>
      <c r="M68" s="1">
        <v>5</v>
      </c>
      <c r="N68" s="1">
        <v>3.25</v>
      </c>
      <c r="O68" s="1">
        <v>0.7</v>
      </c>
      <c r="P68" s="1">
        <v>0</v>
      </c>
      <c r="Q68" s="1">
        <v>0</v>
      </c>
      <c r="R68" s="1">
        <v>0</v>
      </c>
      <c r="S68" s="1">
        <v>0</v>
      </c>
      <c r="T68" s="1">
        <v>0</v>
      </c>
      <c r="U68" s="1">
        <v>0</v>
      </c>
      <c r="V68" s="1">
        <v>0</v>
      </c>
      <c r="W68" s="1">
        <v>0</v>
      </c>
      <c r="X68" s="1">
        <v>0</v>
      </c>
      <c r="Y68" s="1">
        <v>0</v>
      </c>
      <c r="Z68" s="1">
        <v>0</v>
      </c>
      <c r="AA68" s="1">
        <v>438</v>
      </c>
      <c r="AB68" s="1" t="s">
        <v>71</v>
      </c>
      <c r="AC68" s="1" t="s">
        <v>72</v>
      </c>
      <c r="AD68" s="18" t="s">
        <v>398</v>
      </c>
      <c r="AE68" s="19"/>
      <c r="AF68" s="1" t="s">
        <v>399</v>
      </c>
      <c r="AG68" s="1" t="s">
        <v>400</v>
      </c>
      <c r="AH68" s="1">
        <v>0</v>
      </c>
      <c r="AI68" s="6" t="s">
        <v>149</v>
      </c>
      <c r="AJ68" s="1">
        <v>0</v>
      </c>
      <c r="AK68" s="1">
        <v>0</v>
      </c>
      <c r="AL68" s="1" t="s">
        <v>96</v>
      </c>
      <c r="AM68" s="1" t="s">
        <v>401</v>
      </c>
    </row>
    <row r="69" spans="1:39" ht="93.75" x14ac:dyDescent="0.25">
      <c r="A69" s="1" t="s">
        <v>450</v>
      </c>
      <c r="B69" s="1">
        <v>6620002908</v>
      </c>
      <c r="C69" s="6" t="s">
        <v>67</v>
      </c>
      <c r="D69" s="1" t="s">
        <v>68</v>
      </c>
      <c r="E69" s="1" t="s">
        <v>123</v>
      </c>
      <c r="F69" s="1">
        <v>1</v>
      </c>
      <c r="G69" s="1" t="s">
        <v>69</v>
      </c>
      <c r="H69" s="1">
        <v>3</v>
      </c>
      <c r="I69" s="1" t="s">
        <v>70</v>
      </c>
      <c r="J69" s="1">
        <v>5</v>
      </c>
      <c r="K69" s="1" t="s">
        <v>79</v>
      </c>
      <c r="L69" s="1">
        <v>5</v>
      </c>
      <c r="M69" s="1">
        <v>5</v>
      </c>
      <c r="N69" s="1">
        <v>3.25</v>
      </c>
      <c r="O69" s="1">
        <v>0.7</v>
      </c>
      <c r="P69" s="1">
        <v>0</v>
      </c>
      <c r="Q69" s="1">
        <v>0</v>
      </c>
      <c r="R69" s="1">
        <v>0</v>
      </c>
      <c r="S69" s="1">
        <v>0</v>
      </c>
      <c r="T69" s="1">
        <v>0</v>
      </c>
      <c r="U69" s="1">
        <v>0</v>
      </c>
      <c r="V69" s="1">
        <v>0</v>
      </c>
      <c r="W69" s="1">
        <v>0</v>
      </c>
      <c r="X69" s="1">
        <v>0</v>
      </c>
      <c r="Y69" s="1">
        <v>0</v>
      </c>
      <c r="Z69" s="1">
        <v>0</v>
      </c>
      <c r="AA69" s="1">
        <v>438</v>
      </c>
      <c r="AB69" s="1" t="s">
        <v>71</v>
      </c>
      <c r="AC69" s="1" t="s">
        <v>72</v>
      </c>
      <c r="AD69" s="18" t="s">
        <v>402</v>
      </c>
      <c r="AE69" s="19"/>
      <c r="AF69" s="1" t="s">
        <v>403</v>
      </c>
      <c r="AG69" s="1" t="s">
        <v>404</v>
      </c>
      <c r="AH69" s="1">
        <v>0</v>
      </c>
      <c r="AI69" s="6" t="s">
        <v>149</v>
      </c>
      <c r="AJ69" s="1">
        <v>0</v>
      </c>
      <c r="AK69" s="1">
        <v>0</v>
      </c>
      <c r="AL69" s="1" t="s">
        <v>96</v>
      </c>
      <c r="AM69" s="1" t="s">
        <v>405</v>
      </c>
    </row>
    <row r="70" spans="1:39" ht="93.75" x14ac:dyDescent="0.25">
      <c r="A70" s="1" t="s">
        <v>451</v>
      </c>
      <c r="B70" s="1">
        <v>6620002908</v>
      </c>
      <c r="C70" s="6" t="s">
        <v>67</v>
      </c>
      <c r="D70" s="1" t="s">
        <v>68</v>
      </c>
      <c r="E70" s="1" t="s">
        <v>123</v>
      </c>
      <c r="F70" s="1">
        <v>1</v>
      </c>
      <c r="G70" s="1" t="s">
        <v>69</v>
      </c>
      <c r="H70" s="1">
        <v>3</v>
      </c>
      <c r="I70" s="1" t="s">
        <v>70</v>
      </c>
      <c r="J70" s="1">
        <v>5</v>
      </c>
      <c r="K70" s="1" t="s">
        <v>79</v>
      </c>
      <c r="L70" s="1">
        <v>5</v>
      </c>
      <c r="M70" s="1">
        <v>5</v>
      </c>
      <c r="N70" s="1">
        <v>3.25</v>
      </c>
      <c r="O70" s="1">
        <v>0.7</v>
      </c>
      <c r="P70" s="1">
        <v>0</v>
      </c>
      <c r="Q70" s="1">
        <v>0</v>
      </c>
      <c r="R70" s="1">
        <v>0</v>
      </c>
      <c r="S70" s="1">
        <v>0</v>
      </c>
      <c r="T70" s="1">
        <v>0</v>
      </c>
      <c r="U70" s="1">
        <v>0</v>
      </c>
      <c r="V70" s="1">
        <v>0</v>
      </c>
      <c r="W70" s="1">
        <v>0</v>
      </c>
      <c r="X70" s="1">
        <v>0</v>
      </c>
      <c r="Y70" s="1">
        <v>0</v>
      </c>
      <c r="Z70" s="1">
        <v>0</v>
      </c>
      <c r="AA70" s="1">
        <v>438</v>
      </c>
      <c r="AB70" s="1" t="s">
        <v>71</v>
      </c>
      <c r="AC70" s="1" t="s">
        <v>72</v>
      </c>
      <c r="AD70" s="18" t="s">
        <v>406</v>
      </c>
      <c r="AE70" s="19"/>
      <c r="AF70" s="1" t="s">
        <v>407</v>
      </c>
      <c r="AG70" s="1" t="s">
        <v>408</v>
      </c>
      <c r="AH70" s="1">
        <v>0</v>
      </c>
      <c r="AI70" s="6" t="s">
        <v>149</v>
      </c>
      <c r="AJ70" s="1">
        <v>0</v>
      </c>
      <c r="AK70" s="1">
        <v>0</v>
      </c>
      <c r="AL70" s="1" t="s">
        <v>96</v>
      </c>
      <c r="AM70" s="1" t="s">
        <v>409</v>
      </c>
    </row>
    <row r="71" spans="1:39" ht="93.75" x14ac:dyDescent="0.25">
      <c r="A71" s="1" t="s">
        <v>452</v>
      </c>
      <c r="B71" s="1">
        <v>6620002908</v>
      </c>
      <c r="C71" s="6" t="s">
        <v>67</v>
      </c>
      <c r="D71" s="1" t="s">
        <v>68</v>
      </c>
      <c r="E71" s="1" t="s">
        <v>123</v>
      </c>
      <c r="F71" s="1">
        <v>1</v>
      </c>
      <c r="G71" s="1" t="s">
        <v>69</v>
      </c>
      <c r="H71" s="1">
        <v>3</v>
      </c>
      <c r="I71" s="1" t="s">
        <v>70</v>
      </c>
      <c r="J71" s="1">
        <v>5</v>
      </c>
      <c r="K71" s="1" t="s">
        <v>79</v>
      </c>
      <c r="L71" s="1">
        <v>5</v>
      </c>
      <c r="M71" s="1">
        <v>5</v>
      </c>
      <c r="N71" s="1">
        <v>3.25</v>
      </c>
      <c r="O71" s="1">
        <v>0.7</v>
      </c>
      <c r="P71" s="1">
        <v>0</v>
      </c>
      <c r="Q71" s="1">
        <v>0</v>
      </c>
      <c r="R71" s="1">
        <v>0</v>
      </c>
      <c r="S71" s="1">
        <v>0</v>
      </c>
      <c r="T71" s="1">
        <v>0</v>
      </c>
      <c r="U71" s="1">
        <v>0</v>
      </c>
      <c r="V71" s="1">
        <v>0</v>
      </c>
      <c r="W71" s="1">
        <v>0</v>
      </c>
      <c r="X71" s="1">
        <v>0</v>
      </c>
      <c r="Y71" s="1">
        <v>0</v>
      </c>
      <c r="Z71" s="1">
        <v>0</v>
      </c>
      <c r="AA71" s="1">
        <v>438</v>
      </c>
      <c r="AB71" s="1" t="s">
        <v>71</v>
      </c>
      <c r="AC71" s="1" t="s">
        <v>72</v>
      </c>
      <c r="AD71" s="18" t="s">
        <v>410</v>
      </c>
      <c r="AE71" s="19"/>
      <c r="AF71" s="1" t="s">
        <v>411</v>
      </c>
      <c r="AG71" s="1" t="s">
        <v>412</v>
      </c>
      <c r="AH71" s="1">
        <v>0</v>
      </c>
      <c r="AI71" s="6" t="s">
        <v>149</v>
      </c>
      <c r="AJ71" s="1">
        <v>0</v>
      </c>
      <c r="AK71" s="1">
        <v>0</v>
      </c>
      <c r="AL71" s="1" t="s">
        <v>96</v>
      </c>
      <c r="AM71" s="1" t="s">
        <v>413</v>
      </c>
    </row>
    <row r="72" spans="1:39" ht="93.75" x14ac:dyDescent="0.25">
      <c r="A72" s="1" t="s">
        <v>453</v>
      </c>
      <c r="B72" s="1">
        <v>6620002908</v>
      </c>
      <c r="C72" s="6" t="s">
        <v>67</v>
      </c>
      <c r="D72" s="1" t="s">
        <v>68</v>
      </c>
      <c r="E72" s="1" t="s">
        <v>123</v>
      </c>
      <c r="F72" s="1">
        <v>1</v>
      </c>
      <c r="G72" s="1" t="s">
        <v>69</v>
      </c>
      <c r="H72" s="1">
        <v>3</v>
      </c>
      <c r="I72" s="1" t="s">
        <v>70</v>
      </c>
      <c r="J72" s="1">
        <v>5</v>
      </c>
      <c r="K72" s="1" t="s">
        <v>79</v>
      </c>
      <c r="L72" s="1">
        <v>5</v>
      </c>
      <c r="M72" s="1">
        <v>5</v>
      </c>
      <c r="N72" s="1">
        <v>3.25</v>
      </c>
      <c r="O72" s="1">
        <v>0.7</v>
      </c>
      <c r="P72" s="1">
        <v>0</v>
      </c>
      <c r="Q72" s="1">
        <v>0</v>
      </c>
      <c r="R72" s="1">
        <v>0</v>
      </c>
      <c r="S72" s="1">
        <v>0</v>
      </c>
      <c r="T72" s="1">
        <v>0</v>
      </c>
      <c r="U72" s="1">
        <v>0</v>
      </c>
      <c r="V72" s="1">
        <v>0</v>
      </c>
      <c r="W72" s="1">
        <v>0</v>
      </c>
      <c r="X72" s="1">
        <v>0</v>
      </c>
      <c r="Y72" s="1">
        <v>0</v>
      </c>
      <c r="Z72" s="1">
        <v>0</v>
      </c>
      <c r="AA72" s="1">
        <v>438</v>
      </c>
      <c r="AB72" s="1" t="s">
        <v>71</v>
      </c>
      <c r="AC72" s="1" t="s">
        <v>72</v>
      </c>
      <c r="AD72" s="18" t="s">
        <v>414</v>
      </c>
      <c r="AE72" s="19"/>
      <c r="AF72" s="1" t="s">
        <v>415</v>
      </c>
      <c r="AG72" s="1" t="s">
        <v>416</v>
      </c>
      <c r="AH72" s="1">
        <v>0</v>
      </c>
      <c r="AI72" s="6" t="s">
        <v>149</v>
      </c>
      <c r="AJ72" s="1">
        <v>0</v>
      </c>
      <c r="AK72" s="1">
        <v>0</v>
      </c>
      <c r="AL72" s="1" t="s">
        <v>96</v>
      </c>
      <c r="AM72" s="1" t="s">
        <v>417</v>
      </c>
    </row>
    <row r="73" spans="1:39" ht="112.5" x14ac:dyDescent="0.25">
      <c r="A73" s="1" t="s">
        <v>454</v>
      </c>
      <c r="B73" s="1">
        <v>6620002908</v>
      </c>
      <c r="C73" s="6" t="s">
        <v>67</v>
      </c>
      <c r="D73" s="1" t="s">
        <v>68</v>
      </c>
      <c r="E73" s="1" t="s">
        <v>123</v>
      </c>
      <c r="F73" s="1">
        <v>1</v>
      </c>
      <c r="G73" s="1" t="s">
        <v>69</v>
      </c>
      <c r="H73" s="1">
        <v>3</v>
      </c>
      <c r="I73" s="1" t="s">
        <v>70</v>
      </c>
      <c r="J73" s="1">
        <v>5</v>
      </c>
      <c r="K73" s="1" t="s">
        <v>79</v>
      </c>
      <c r="L73" s="1">
        <v>5</v>
      </c>
      <c r="M73" s="1">
        <v>5</v>
      </c>
      <c r="N73" s="1">
        <v>3.25</v>
      </c>
      <c r="O73" s="1">
        <v>0.7</v>
      </c>
      <c r="P73" s="1">
        <v>0</v>
      </c>
      <c r="Q73" s="1">
        <v>0</v>
      </c>
      <c r="R73" s="1">
        <v>0</v>
      </c>
      <c r="S73" s="1">
        <v>0</v>
      </c>
      <c r="T73" s="1">
        <v>0</v>
      </c>
      <c r="U73" s="1">
        <v>0</v>
      </c>
      <c r="V73" s="1">
        <v>0</v>
      </c>
      <c r="W73" s="1">
        <v>0</v>
      </c>
      <c r="X73" s="1">
        <v>0</v>
      </c>
      <c r="Y73" s="1">
        <v>0</v>
      </c>
      <c r="Z73" s="1">
        <v>0</v>
      </c>
      <c r="AA73" s="1">
        <v>438</v>
      </c>
      <c r="AB73" s="1" t="s">
        <v>71</v>
      </c>
      <c r="AC73" s="1" t="s">
        <v>72</v>
      </c>
      <c r="AD73" s="1" t="s">
        <v>418</v>
      </c>
      <c r="AE73" s="1">
        <v>19</v>
      </c>
      <c r="AF73" s="1" t="s">
        <v>419</v>
      </c>
      <c r="AG73" s="1" t="s">
        <v>420</v>
      </c>
      <c r="AH73" s="1">
        <v>0</v>
      </c>
      <c r="AI73" s="6" t="s">
        <v>149</v>
      </c>
      <c r="AJ73" s="1">
        <v>0</v>
      </c>
      <c r="AK73" s="1">
        <v>0</v>
      </c>
      <c r="AL73" s="1" t="s">
        <v>96</v>
      </c>
      <c r="AM73" s="1" t="s">
        <v>421</v>
      </c>
    </row>
    <row r="74" spans="1:39" ht="93.75" x14ac:dyDescent="0.25">
      <c r="A74" s="1" t="s">
        <v>455</v>
      </c>
      <c r="B74" s="1">
        <v>6620002908</v>
      </c>
      <c r="C74" s="6" t="s">
        <v>67</v>
      </c>
      <c r="D74" s="1" t="s">
        <v>68</v>
      </c>
      <c r="E74" s="1" t="s">
        <v>123</v>
      </c>
      <c r="F74" s="1">
        <v>1</v>
      </c>
      <c r="G74" s="1" t="s">
        <v>69</v>
      </c>
      <c r="H74" s="1">
        <v>3</v>
      </c>
      <c r="I74" s="1" t="s">
        <v>70</v>
      </c>
      <c r="J74" s="1">
        <v>5</v>
      </c>
      <c r="K74" s="1" t="s">
        <v>79</v>
      </c>
      <c r="L74" s="1">
        <v>5</v>
      </c>
      <c r="M74" s="1">
        <v>5</v>
      </c>
      <c r="N74" s="1">
        <v>3.25</v>
      </c>
      <c r="O74" s="1">
        <v>0.7</v>
      </c>
      <c r="P74" s="1">
        <v>0</v>
      </c>
      <c r="Q74" s="1">
        <v>0</v>
      </c>
      <c r="R74" s="1">
        <v>0</v>
      </c>
      <c r="S74" s="1">
        <v>0</v>
      </c>
      <c r="T74" s="1">
        <v>0</v>
      </c>
      <c r="U74" s="1">
        <v>0</v>
      </c>
      <c r="V74" s="1">
        <v>0</v>
      </c>
      <c r="W74" s="1">
        <v>0</v>
      </c>
      <c r="X74" s="1">
        <v>0</v>
      </c>
      <c r="Y74" s="1">
        <v>0</v>
      </c>
      <c r="Z74" s="1">
        <v>0</v>
      </c>
      <c r="AA74" s="1">
        <v>438</v>
      </c>
      <c r="AB74" s="1" t="s">
        <v>71</v>
      </c>
      <c r="AC74" s="1" t="s">
        <v>72</v>
      </c>
      <c r="AD74" s="18" t="s">
        <v>422</v>
      </c>
      <c r="AE74" s="19"/>
      <c r="AF74" s="1" t="s">
        <v>425</v>
      </c>
      <c r="AG74" s="1" t="s">
        <v>426</v>
      </c>
      <c r="AH74" s="1">
        <v>0</v>
      </c>
      <c r="AI74" s="6" t="s">
        <v>149</v>
      </c>
      <c r="AJ74" s="1">
        <v>0</v>
      </c>
      <c r="AK74" s="1">
        <v>0</v>
      </c>
      <c r="AL74" s="1" t="s">
        <v>96</v>
      </c>
      <c r="AM74" s="1" t="s">
        <v>427</v>
      </c>
    </row>
    <row r="75" spans="1:39" ht="93.75" x14ac:dyDescent="0.25">
      <c r="A75" s="1" t="s">
        <v>456</v>
      </c>
      <c r="B75" s="1">
        <v>6620002908</v>
      </c>
      <c r="C75" s="6" t="s">
        <v>67</v>
      </c>
      <c r="D75" s="1" t="s">
        <v>68</v>
      </c>
      <c r="E75" s="1" t="s">
        <v>123</v>
      </c>
      <c r="F75" s="1">
        <v>1</v>
      </c>
      <c r="G75" s="1" t="s">
        <v>69</v>
      </c>
      <c r="H75" s="1">
        <v>3</v>
      </c>
      <c r="I75" s="1" t="s">
        <v>70</v>
      </c>
      <c r="J75" s="1">
        <v>5</v>
      </c>
      <c r="K75" s="1" t="s">
        <v>79</v>
      </c>
      <c r="L75" s="1">
        <v>5</v>
      </c>
      <c r="M75" s="1">
        <v>5</v>
      </c>
      <c r="N75" s="1">
        <v>3.25</v>
      </c>
      <c r="O75" s="1">
        <v>0.7</v>
      </c>
      <c r="P75" s="1">
        <v>0</v>
      </c>
      <c r="Q75" s="1">
        <v>0</v>
      </c>
      <c r="R75" s="1">
        <v>0</v>
      </c>
      <c r="S75" s="1">
        <v>0</v>
      </c>
      <c r="T75" s="1">
        <v>0</v>
      </c>
      <c r="U75" s="1">
        <v>0</v>
      </c>
      <c r="V75" s="1">
        <v>0</v>
      </c>
      <c r="W75" s="1">
        <v>0</v>
      </c>
      <c r="X75" s="1">
        <v>0</v>
      </c>
      <c r="Y75" s="1">
        <v>0</v>
      </c>
      <c r="Z75" s="1">
        <v>0</v>
      </c>
      <c r="AA75" s="1">
        <v>438</v>
      </c>
      <c r="AB75" s="1" t="s">
        <v>71</v>
      </c>
      <c r="AC75" s="1" t="s">
        <v>72</v>
      </c>
      <c r="AD75" s="1" t="s">
        <v>428</v>
      </c>
      <c r="AE75" s="1">
        <v>67</v>
      </c>
      <c r="AF75" s="1" t="s">
        <v>429</v>
      </c>
      <c r="AG75" s="1" t="s">
        <v>430</v>
      </c>
      <c r="AH75" s="1">
        <v>0</v>
      </c>
      <c r="AI75" s="6" t="s">
        <v>149</v>
      </c>
      <c r="AJ75" s="1">
        <v>0</v>
      </c>
      <c r="AK75" s="1">
        <v>0</v>
      </c>
      <c r="AL75" s="1" t="s">
        <v>96</v>
      </c>
      <c r="AM75" s="1" t="s">
        <v>431</v>
      </c>
    </row>
    <row r="76" spans="1:39" ht="112.5" x14ac:dyDescent="0.25">
      <c r="A76" s="1" t="s">
        <v>457</v>
      </c>
      <c r="B76" s="1">
        <v>6620002908</v>
      </c>
      <c r="C76" s="6" t="s">
        <v>67</v>
      </c>
      <c r="D76" s="1" t="s">
        <v>68</v>
      </c>
      <c r="E76" s="1" t="s">
        <v>123</v>
      </c>
      <c r="F76" s="1">
        <v>1</v>
      </c>
      <c r="G76" s="1" t="s">
        <v>69</v>
      </c>
      <c r="H76" s="1">
        <v>3</v>
      </c>
      <c r="I76" s="1" t="s">
        <v>70</v>
      </c>
      <c r="J76" s="1">
        <v>5</v>
      </c>
      <c r="K76" s="1" t="s">
        <v>79</v>
      </c>
      <c r="L76" s="1">
        <v>5</v>
      </c>
      <c r="M76" s="1">
        <v>5</v>
      </c>
      <c r="N76" s="1">
        <v>3.25</v>
      </c>
      <c r="O76" s="1">
        <v>0.7</v>
      </c>
      <c r="P76" s="1">
        <v>0</v>
      </c>
      <c r="Q76" s="1">
        <v>0</v>
      </c>
      <c r="R76" s="1">
        <v>0</v>
      </c>
      <c r="S76" s="1">
        <v>0</v>
      </c>
      <c r="T76" s="1">
        <v>0</v>
      </c>
      <c r="U76" s="1">
        <v>0</v>
      </c>
      <c r="V76" s="1">
        <v>0</v>
      </c>
      <c r="W76" s="1">
        <v>0</v>
      </c>
      <c r="X76" s="1">
        <v>0</v>
      </c>
      <c r="Y76" s="1">
        <v>0</v>
      </c>
      <c r="Z76" s="1">
        <v>0</v>
      </c>
      <c r="AA76" s="1">
        <v>438</v>
      </c>
      <c r="AB76" s="1" t="s">
        <v>71</v>
      </c>
      <c r="AC76" s="1" t="s">
        <v>72</v>
      </c>
      <c r="AD76" s="1" t="s">
        <v>432</v>
      </c>
      <c r="AE76" s="1">
        <v>141</v>
      </c>
      <c r="AF76" s="1" t="s">
        <v>433</v>
      </c>
      <c r="AG76" s="1" t="s">
        <v>434</v>
      </c>
      <c r="AH76" s="1">
        <v>0</v>
      </c>
      <c r="AI76" s="6" t="s">
        <v>149</v>
      </c>
      <c r="AJ76" s="1">
        <v>0</v>
      </c>
      <c r="AK76" s="1">
        <v>0</v>
      </c>
      <c r="AL76" s="1" t="s">
        <v>96</v>
      </c>
      <c r="AM76" s="1" t="s">
        <v>435</v>
      </c>
    </row>
    <row r="77" spans="1:39" ht="93.75" x14ac:dyDescent="0.25">
      <c r="A77" s="1" t="s">
        <v>458</v>
      </c>
      <c r="B77" s="1">
        <v>6620002908</v>
      </c>
      <c r="C77" s="6" t="s">
        <v>67</v>
      </c>
      <c r="D77" s="1" t="s">
        <v>68</v>
      </c>
      <c r="E77" s="1" t="s">
        <v>123</v>
      </c>
      <c r="F77" s="1">
        <v>1</v>
      </c>
      <c r="G77" s="1" t="s">
        <v>69</v>
      </c>
      <c r="H77" s="1">
        <v>3</v>
      </c>
      <c r="I77" s="1" t="s">
        <v>70</v>
      </c>
      <c r="J77" s="1">
        <v>5</v>
      </c>
      <c r="K77" s="1" t="s">
        <v>79</v>
      </c>
      <c r="L77" s="1">
        <v>5</v>
      </c>
      <c r="M77" s="1">
        <v>5</v>
      </c>
      <c r="N77" s="1">
        <v>3.25</v>
      </c>
      <c r="O77" s="1">
        <v>0.7</v>
      </c>
      <c r="P77" s="1">
        <v>0</v>
      </c>
      <c r="Q77" s="1">
        <v>0</v>
      </c>
      <c r="R77" s="1">
        <v>0</v>
      </c>
      <c r="S77" s="1">
        <v>0</v>
      </c>
      <c r="T77" s="1">
        <v>0</v>
      </c>
      <c r="U77" s="1">
        <v>0</v>
      </c>
      <c r="V77" s="1">
        <v>0</v>
      </c>
      <c r="W77" s="1">
        <v>0</v>
      </c>
      <c r="X77" s="1">
        <v>0</v>
      </c>
      <c r="Y77" s="1">
        <v>0</v>
      </c>
      <c r="Z77" s="1">
        <v>0</v>
      </c>
      <c r="AA77" s="1">
        <v>438</v>
      </c>
      <c r="AB77" s="1" t="s">
        <v>71</v>
      </c>
      <c r="AC77" s="1" t="s">
        <v>72</v>
      </c>
      <c r="AD77" s="18" t="s">
        <v>436</v>
      </c>
      <c r="AE77" s="19"/>
      <c r="AF77" s="1" t="s">
        <v>437</v>
      </c>
      <c r="AG77" s="1" t="s">
        <v>438</v>
      </c>
      <c r="AH77" s="1">
        <v>0</v>
      </c>
      <c r="AI77" s="6" t="s">
        <v>149</v>
      </c>
      <c r="AJ77" s="1">
        <v>0</v>
      </c>
      <c r="AK77" s="1">
        <v>0</v>
      </c>
      <c r="AL77" s="1" t="s">
        <v>96</v>
      </c>
      <c r="AM77" s="1" t="s">
        <v>439</v>
      </c>
    </row>
    <row r="78" spans="1:39" ht="93.75" x14ac:dyDescent="0.25">
      <c r="A78" s="1" t="s">
        <v>459</v>
      </c>
      <c r="B78" s="1">
        <v>6620002908</v>
      </c>
      <c r="C78" s="6" t="s">
        <v>67</v>
      </c>
      <c r="D78" s="1" t="s">
        <v>68</v>
      </c>
      <c r="E78" s="1" t="s">
        <v>123</v>
      </c>
      <c r="F78" s="1">
        <v>1</v>
      </c>
      <c r="G78" s="1" t="s">
        <v>69</v>
      </c>
      <c r="H78" s="1">
        <v>3</v>
      </c>
      <c r="I78" s="1" t="s">
        <v>70</v>
      </c>
      <c r="J78" s="1">
        <v>5</v>
      </c>
      <c r="K78" s="1" t="s">
        <v>79</v>
      </c>
      <c r="L78" s="1">
        <v>5</v>
      </c>
      <c r="M78" s="1">
        <v>5</v>
      </c>
      <c r="N78" s="1">
        <v>3.25</v>
      </c>
      <c r="O78" s="1">
        <v>0.7</v>
      </c>
      <c r="P78" s="1">
        <v>0</v>
      </c>
      <c r="Q78" s="1">
        <v>0</v>
      </c>
      <c r="R78" s="1">
        <v>0</v>
      </c>
      <c r="S78" s="1">
        <v>0</v>
      </c>
      <c r="T78" s="1">
        <v>0</v>
      </c>
      <c r="U78" s="1">
        <v>0</v>
      </c>
      <c r="V78" s="1">
        <v>0</v>
      </c>
      <c r="W78" s="1">
        <v>0</v>
      </c>
      <c r="X78" s="1">
        <v>0</v>
      </c>
      <c r="Y78" s="1">
        <v>0</v>
      </c>
      <c r="Z78" s="1">
        <v>0</v>
      </c>
      <c r="AA78" s="1">
        <v>438</v>
      </c>
      <c r="AB78" s="1" t="s">
        <v>71</v>
      </c>
      <c r="AC78" s="1" t="s">
        <v>72</v>
      </c>
      <c r="AD78" s="18" t="s">
        <v>440</v>
      </c>
      <c r="AE78" s="19"/>
      <c r="AF78" s="1" t="s">
        <v>441</v>
      </c>
      <c r="AG78" s="1" t="s">
        <v>442</v>
      </c>
      <c r="AH78" s="1">
        <v>0</v>
      </c>
      <c r="AI78" s="6" t="s">
        <v>149</v>
      </c>
      <c r="AJ78" s="1">
        <v>0</v>
      </c>
      <c r="AK78" s="1">
        <v>0</v>
      </c>
      <c r="AL78" s="1" t="s">
        <v>96</v>
      </c>
      <c r="AM78" s="1" t="s">
        <v>443</v>
      </c>
    </row>
    <row r="79" spans="1:39" ht="93.75" x14ac:dyDescent="0.25">
      <c r="A79" s="1" t="s">
        <v>460</v>
      </c>
      <c r="B79" s="1">
        <v>6620002908</v>
      </c>
      <c r="C79" s="6" t="s">
        <v>67</v>
      </c>
      <c r="D79" s="1" t="s">
        <v>68</v>
      </c>
      <c r="E79" s="1" t="s">
        <v>123</v>
      </c>
      <c r="F79" s="1">
        <v>1</v>
      </c>
      <c r="G79" s="1" t="s">
        <v>69</v>
      </c>
      <c r="H79" s="1">
        <v>3</v>
      </c>
      <c r="I79" s="1" t="s">
        <v>70</v>
      </c>
      <c r="J79" s="1">
        <v>5</v>
      </c>
      <c r="K79" s="1" t="s">
        <v>79</v>
      </c>
      <c r="L79" s="1">
        <v>5</v>
      </c>
      <c r="M79" s="1">
        <v>5</v>
      </c>
      <c r="N79" s="1">
        <v>3.25</v>
      </c>
      <c r="O79" s="1">
        <v>0.7</v>
      </c>
      <c r="P79" s="1">
        <v>0</v>
      </c>
      <c r="Q79" s="1">
        <v>0</v>
      </c>
      <c r="R79" s="1">
        <v>0</v>
      </c>
      <c r="S79" s="1">
        <v>0</v>
      </c>
      <c r="T79" s="1">
        <v>0</v>
      </c>
      <c r="U79" s="1">
        <v>0</v>
      </c>
      <c r="V79" s="1">
        <v>0</v>
      </c>
      <c r="W79" s="1">
        <v>0</v>
      </c>
      <c r="X79" s="1">
        <v>0</v>
      </c>
      <c r="Y79" s="1">
        <v>0</v>
      </c>
      <c r="Z79" s="1">
        <v>0</v>
      </c>
      <c r="AA79" s="1">
        <v>438</v>
      </c>
      <c r="AB79" s="1" t="s">
        <v>71</v>
      </c>
      <c r="AC79" s="1" t="s">
        <v>72</v>
      </c>
      <c r="AD79" s="18" t="s">
        <v>444</v>
      </c>
      <c r="AE79" s="19"/>
      <c r="AF79" s="1" t="s">
        <v>445</v>
      </c>
      <c r="AG79" s="1" t="s">
        <v>446</v>
      </c>
      <c r="AH79" s="1">
        <v>0</v>
      </c>
      <c r="AI79" s="6" t="s">
        <v>149</v>
      </c>
      <c r="AJ79" s="1">
        <v>0</v>
      </c>
      <c r="AK79" s="1">
        <v>0</v>
      </c>
      <c r="AL79" s="1" t="s">
        <v>96</v>
      </c>
      <c r="AM79" s="1" t="s">
        <v>447</v>
      </c>
    </row>
    <row r="80" spans="1:39" ht="93.75" x14ac:dyDescent="0.25">
      <c r="A80" s="1" t="s">
        <v>461</v>
      </c>
      <c r="B80" s="1">
        <v>6620002908</v>
      </c>
      <c r="C80" s="6" t="s">
        <v>67</v>
      </c>
      <c r="D80" s="1" t="s">
        <v>68</v>
      </c>
      <c r="E80" s="1" t="s">
        <v>123</v>
      </c>
      <c r="F80" s="1">
        <v>1</v>
      </c>
      <c r="G80" s="1" t="s">
        <v>69</v>
      </c>
      <c r="H80" s="1">
        <v>3</v>
      </c>
      <c r="I80" s="1" t="s">
        <v>70</v>
      </c>
      <c r="J80" s="1">
        <v>5</v>
      </c>
      <c r="K80" s="1" t="s">
        <v>79</v>
      </c>
      <c r="L80" s="1">
        <v>5</v>
      </c>
      <c r="M80" s="1">
        <v>5</v>
      </c>
      <c r="N80" s="1">
        <v>3.25</v>
      </c>
      <c r="O80" s="1">
        <v>0.7</v>
      </c>
      <c r="P80" s="1">
        <v>0</v>
      </c>
      <c r="Q80" s="1">
        <v>0</v>
      </c>
      <c r="R80" s="1">
        <v>0</v>
      </c>
      <c r="S80" s="1">
        <v>0</v>
      </c>
      <c r="T80" s="1">
        <v>0</v>
      </c>
      <c r="U80" s="1">
        <v>0</v>
      </c>
      <c r="V80" s="1">
        <v>0</v>
      </c>
      <c r="W80" s="1">
        <v>0</v>
      </c>
      <c r="X80" s="1">
        <v>0</v>
      </c>
      <c r="Y80" s="1">
        <v>0</v>
      </c>
      <c r="Z80" s="1">
        <v>0</v>
      </c>
      <c r="AA80" s="1">
        <v>438</v>
      </c>
      <c r="AB80" s="1" t="s">
        <v>71</v>
      </c>
      <c r="AC80" s="1" t="s">
        <v>72</v>
      </c>
      <c r="AD80" s="18" t="s">
        <v>469</v>
      </c>
      <c r="AE80" s="19"/>
      <c r="AF80" s="1" t="s">
        <v>471</v>
      </c>
      <c r="AG80" s="1" t="s">
        <v>470</v>
      </c>
      <c r="AH80" s="1">
        <v>0</v>
      </c>
      <c r="AI80" s="6" t="s">
        <v>149</v>
      </c>
      <c r="AJ80" s="1">
        <v>0</v>
      </c>
      <c r="AK80" s="1">
        <v>0</v>
      </c>
      <c r="AL80" s="1" t="s">
        <v>96</v>
      </c>
      <c r="AM80" s="1" t="s">
        <v>472</v>
      </c>
    </row>
    <row r="81" spans="1:39" ht="93.75" x14ac:dyDescent="0.25">
      <c r="A81" s="1" t="s">
        <v>462</v>
      </c>
      <c r="B81" s="15" t="s">
        <v>533</v>
      </c>
      <c r="C81" s="15" t="s">
        <v>534</v>
      </c>
      <c r="D81" s="1" t="s">
        <v>532</v>
      </c>
      <c r="E81" s="1" t="s">
        <v>515</v>
      </c>
      <c r="F81" s="1">
        <v>1</v>
      </c>
      <c r="G81" s="1" t="s">
        <v>69</v>
      </c>
      <c r="H81" s="1">
        <v>3</v>
      </c>
      <c r="I81" s="1" t="s">
        <v>70</v>
      </c>
      <c r="J81" s="1">
        <v>5</v>
      </c>
      <c r="K81" s="1" t="s">
        <v>79</v>
      </c>
      <c r="L81" s="1">
        <v>1</v>
      </c>
      <c r="M81" s="1">
        <v>0.75</v>
      </c>
      <c r="N81" s="1">
        <v>0.7</v>
      </c>
      <c r="O81" s="1" t="s">
        <v>512</v>
      </c>
      <c r="P81" s="1">
        <v>0</v>
      </c>
      <c r="Q81" s="1">
        <v>0</v>
      </c>
      <c r="R81" s="1">
        <v>0</v>
      </c>
      <c r="S81" s="1">
        <v>0</v>
      </c>
      <c r="T81" s="1">
        <v>0</v>
      </c>
      <c r="U81" s="1">
        <v>0</v>
      </c>
      <c r="V81" s="1">
        <v>0</v>
      </c>
      <c r="W81" s="1">
        <v>0</v>
      </c>
      <c r="X81" s="1">
        <v>0</v>
      </c>
      <c r="Y81" s="1">
        <v>0</v>
      </c>
      <c r="Z81" s="1">
        <v>0</v>
      </c>
      <c r="AA81" s="1">
        <v>438</v>
      </c>
      <c r="AB81" s="1" t="s">
        <v>71</v>
      </c>
      <c r="AC81" s="1" t="s">
        <v>72</v>
      </c>
      <c r="AD81" s="1" t="s">
        <v>93</v>
      </c>
      <c r="AE81" s="1">
        <v>101</v>
      </c>
      <c r="AF81" s="1" t="s">
        <v>95</v>
      </c>
      <c r="AG81" s="1" t="s">
        <v>94</v>
      </c>
      <c r="AH81" s="1" t="s">
        <v>477</v>
      </c>
      <c r="AI81" s="15" t="s">
        <v>533</v>
      </c>
      <c r="AJ81" s="1" t="str">
        <f>D81</f>
        <v>ИП Сорокина С. Н.; ИП Дьячкова М. А., ИП Гусева Ю. В.; ИП Светлакова Е. Е.</v>
      </c>
      <c r="AK81" s="1" t="s">
        <v>475</v>
      </c>
      <c r="AL81" s="1">
        <v>0</v>
      </c>
      <c r="AM81" s="1">
        <v>0</v>
      </c>
    </row>
    <row r="82" spans="1:39" ht="221.25" customHeight="1" x14ac:dyDescent="0.25">
      <c r="A82" s="1" t="s">
        <v>463</v>
      </c>
      <c r="B82" s="6" t="s">
        <v>637</v>
      </c>
      <c r="C82" s="15" t="s">
        <v>636</v>
      </c>
      <c r="D82" s="1" t="s">
        <v>635</v>
      </c>
      <c r="E82" s="1" t="s">
        <v>535</v>
      </c>
      <c r="F82" s="1">
        <v>1</v>
      </c>
      <c r="G82" s="1" t="s">
        <v>69</v>
      </c>
      <c r="H82" s="1">
        <v>3</v>
      </c>
      <c r="I82" s="1" t="s">
        <v>70</v>
      </c>
      <c r="J82" s="1">
        <v>5</v>
      </c>
      <c r="K82" s="1" t="s">
        <v>79</v>
      </c>
      <c r="L82" s="1">
        <v>1</v>
      </c>
      <c r="M82" s="1">
        <v>0.75</v>
      </c>
      <c r="N82" s="1">
        <v>0.7</v>
      </c>
      <c r="O82" s="1" t="s">
        <v>512</v>
      </c>
      <c r="P82" s="1">
        <v>0</v>
      </c>
      <c r="Q82" s="1">
        <v>0</v>
      </c>
      <c r="R82" s="1">
        <v>0</v>
      </c>
      <c r="S82" s="1">
        <v>0</v>
      </c>
      <c r="T82" s="1">
        <v>0</v>
      </c>
      <c r="U82" s="1">
        <v>0</v>
      </c>
      <c r="V82" s="1">
        <v>0</v>
      </c>
      <c r="W82" s="1">
        <v>0</v>
      </c>
      <c r="X82" s="1">
        <v>0</v>
      </c>
      <c r="Y82" s="1">
        <v>0</v>
      </c>
      <c r="Z82" s="1">
        <v>0</v>
      </c>
      <c r="AA82" s="1">
        <v>438</v>
      </c>
      <c r="AB82" s="1" t="s">
        <v>71</v>
      </c>
      <c r="AC82" s="1" t="s">
        <v>72</v>
      </c>
      <c r="AD82" s="1" t="s">
        <v>140</v>
      </c>
      <c r="AE82" s="1" t="s">
        <v>476</v>
      </c>
      <c r="AF82" s="1" t="s">
        <v>176</v>
      </c>
      <c r="AG82" s="1" t="s">
        <v>177</v>
      </c>
      <c r="AH82" s="1" t="s">
        <v>477</v>
      </c>
      <c r="AI82" s="6" t="s">
        <v>536</v>
      </c>
      <c r="AJ82" s="1" t="str">
        <f>D82</f>
        <v>ИП Галимова Л. А.; ИП Байрамова АС; ИП Куфтина Л.И; ИП Санникова ЕИ; ИП Черепанова О.А.; ИП Едигарьева Л.Р.; ИП Галимов М.Р.; ИП Бычкова Е. А.; ИП Брагина Н. А.     ИП Колесникова Н. А.</v>
      </c>
      <c r="AK82" s="1" t="s">
        <v>478</v>
      </c>
      <c r="AL82" s="1">
        <v>0</v>
      </c>
      <c r="AM82" s="1">
        <v>0</v>
      </c>
    </row>
    <row r="83" spans="1:39" ht="177.75" customHeight="1" x14ac:dyDescent="0.25">
      <c r="A83" s="1" t="s">
        <v>464</v>
      </c>
      <c r="B83" s="15" t="s">
        <v>547</v>
      </c>
      <c r="C83" s="15" t="s">
        <v>548</v>
      </c>
      <c r="D83" s="1" t="s">
        <v>549</v>
      </c>
      <c r="E83" s="1" t="s">
        <v>516</v>
      </c>
      <c r="F83" s="1">
        <v>1</v>
      </c>
      <c r="G83" s="1" t="s">
        <v>69</v>
      </c>
      <c r="H83" s="1">
        <v>3</v>
      </c>
      <c r="I83" s="1" t="s">
        <v>70</v>
      </c>
      <c r="J83" s="1">
        <v>5</v>
      </c>
      <c r="K83" s="1" t="s">
        <v>79</v>
      </c>
      <c r="L83" s="1">
        <v>1</v>
      </c>
      <c r="M83" s="1">
        <v>0.75</v>
      </c>
      <c r="N83" s="1">
        <v>0.7</v>
      </c>
      <c r="O83" s="1" t="s">
        <v>512</v>
      </c>
      <c r="P83" s="1">
        <v>0</v>
      </c>
      <c r="Q83" s="1">
        <v>0</v>
      </c>
      <c r="R83" s="1">
        <v>0</v>
      </c>
      <c r="S83" s="1">
        <v>0</v>
      </c>
      <c r="T83" s="1">
        <v>0</v>
      </c>
      <c r="U83" s="1">
        <v>0</v>
      </c>
      <c r="V83" s="1">
        <v>0</v>
      </c>
      <c r="W83" s="1">
        <v>0</v>
      </c>
      <c r="X83" s="1">
        <v>0</v>
      </c>
      <c r="Y83" s="1">
        <v>0</v>
      </c>
      <c r="Z83" s="1">
        <v>0</v>
      </c>
      <c r="AA83" s="1">
        <v>438</v>
      </c>
      <c r="AB83" s="1" t="s">
        <v>71</v>
      </c>
      <c r="AC83" s="1" t="s">
        <v>72</v>
      </c>
      <c r="AD83" s="1" t="s">
        <v>140</v>
      </c>
      <c r="AE83" s="1" t="s">
        <v>485</v>
      </c>
      <c r="AF83" s="1" t="s">
        <v>171</v>
      </c>
      <c r="AG83" s="1" t="s">
        <v>172</v>
      </c>
      <c r="AH83" s="1" t="s">
        <v>486</v>
      </c>
      <c r="AI83" s="15" t="str">
        <f>B83</f>
        <v xml:space="preserve"> 662000030797; 450205506880; 662000413704; 662000109366; 662005607781; 662000789270; 662000113203</v>
      </c>
      <c r="AJ83" s="1" t="str">
        <f>D83</f>
        <v>ИП Иканина К. В. ; ИП Топорищева А. В.; ИП Василова А. К.; ИП Еловиков А. Г.; ИП Егоркин И. А.; ИП Щукин В. Г.; ИП Исмагилов Д. Р.</v>
      </c>
      <c r="AK83" s="1" t="s">
        <v>487</v>
      </c>
      <c r="AL83" s="1">
        <v>0</v>
      </c>
      <c r="AM83" s="1">
        <v>0</v>
      </c>
    </row>
    <row r="84" spans="1:39" ht="102.75" customHeight="1" x14ac:dyDescent="0.25">
      <c r="A84" s="1" t="s">
        <v>465</v>
      </c>
      <c r="B84" s="15">
        <v>662000113443</v>
      </c>
      <c r="C84" s="15">
        <v>319665800241981</v>
      </c>
      <c r="D84" s="1" t="s">
        <v>621</v>
      </c>
      <c r="E84" s="1" t="s">
        <v>517</v>
      </c>
      <c r="F84" s="1">
        <v>1</v>
      </c>
      <c r="G84" s="1" t="s">
        <v>69</v>
      </c>
      <c r="H84" s="1">
        <v>3</v>
      </c>
      <c r="I84" s="1" t="s">
        <v>70</v>
      </c>
      <c r="J84" s="1">
        <v>5</v>
      </c>
      <c r="K84" s="1" t="s">
        <v>79</v>
      </c>
      <c r="L84" s="1">
        <v>1</v>
      </c>
      <c r="M84" s="1">
        <v>0.75</v>
      </c>
      <c r="N84" s="1">
        <v>0.7</v>
      </c>
      <c r="O84" s="1" t="s">
        <v>512</v>
      </c>
      <c r="P84" s="1">
        <v>0</v>
      </c>
      <c r="Q84" s="1">
        <v>0</v>
      </c>
      <c r="R84" s="1">
        <v>0</v>
      </c>
      <c r="S84" s="1">
        <v>0</v>
      </c>
      <c r="T84" s="1">
        <v>0</v>
      </c>
      <c r="U84" s="1">
        <v>0</v>
      </c>
      <c r="V84" s="1">
        <v>0</v>
      </c>
      <c r="W84" s="1">
        <v>0</v>
      </c>
      <c r="X84" s="1">
        <v>0</v>
      </c>
      <c r="Y84" s="1">
        <v>0</v>
      </c>
      <c r="Z84" s="1">
        <v>0</v>
      </c>
      <c r="AA84" s="1">
        <v>438</v>
      </c>
      <c r="AB84" s="1" t="s">
        <v>71</v>
      </c>
      <c r="AC84" s="1" t="s">
        <v>72</v>
      </c>
      <c r="AD84" s="1" t="s">
        <v>432</v>
      </c>
      <c r="AE84" s="1">
        <v>141</v>
      </c>
      <c r="AF84" s="1" t="s">
        <v>433</v>
      </c>
      <c r="AG84" s="1" t="s">
        <v>434</v>
      </c>
      <c r="AH84" s="1" t="s">
        <v>232</v>
      </c>
      <c r="AI84" s="15">
        <v>662000113443</v>
      </c>
      <c r="AJ84" s="1" t="s">
        <v>622</v>
      </c>
      <c r="AK84" s="1" t="s">
        <v>623</v>
      </c>
      <c r="AL84" s="1">
        <v>0</v>
      </c>
      <c r="AM84" s="1">
        <v>0</v>
      </c>
    </row>
    <row r="85" spans="1:39" ht="124.5" customHeight="1" x14ac:dyDescent="0.25">
      <c r="A85" s="1" t="s">
        <v>466</v>
      </c>
      <c r="B85" s="15">
        <v>662004659586</v>
      </c>
      <c r="C85" s="15">
        <v>317665800210114</v>
      </c>
      <c r="D85" s="1" t="s">
        <v>527</v>
      </c>
      <c r="E85" s="1" t="s">
        <v>518</v>
      </c>
      <c r="F85" s="1">
        <v>1</v>
      </c>
      <c r="G85" s="1" t="s">
        <v>69</v>
      </c>
      <c r="H85" s="1">
        <v>3</v>
      </c>
      <c r="I85" s="1" t="s">
        <v>70</v>
      </c>
      <c r="J85" s="1">
        <v>5</v>
      </c>
      <c r="K85" s="1" t="s">
        <v>79</v>
      </c>
      <c r="L85" s="1">
        <v>1</v>
      </c>
      <c r="M85" s="1">
        <v>0.75</v>
      </c>
      <c r="N85" s="1">
        <v>0.7</v>
      </c>
      <c r="O85" s="1" t="s">
        <v>512</v>
      </c>
      <c r="P85" s="1">
        <v>0</v>
      </c>
      <c r="Q85" s="1">
        <v>0</v>
      </c>
      <c r="R85" s="1">
        <v>0</v>
      </c>
      <c r="S85" s="1">
        <v>0</v>
      </c>
      <c r="T85" s="1">
        <v>0</v>
      </c>
      <c r="U85" s="1">
        <v>0</v>
      </c>
      <c r="V85" s="1">
        <v>0</v>
      </c>
      <c r="W85" s="1">
        <v>0</v>
      </c>
      <c r="X85" s="1">
        <v>0</v>
      </c>
      <c r="Y85" s="1">
        <v>0</v>
      </c>
      <c r="Z85" s="1">
        <v>0</v>
      </c>
      <c r="AA85" s="1">
        <v>438</v>
      </c>
      <c r="AB85" s="1" t="s">
        <v>71</v>
      </c>
      <c r="AC85" s="1" t="s">
        <v>72</v>
      </c>
      <c r="AD85" s="1" t="s">
        <v>428</v>
      </c>
      <c r="AE85" s="1">
        <v>67</v>
      </c>
      <c r="AF85" s="1" t="s">
        <v>429</v>
      </c>
      <c r="AG85" s="1" t="s">
        <v>430</v>
      </c>
      <c r="AH85" s="1" t="s">
        <v>232</v>
      </c>
      <c r="AI85" s="15">
        <v>662004659586</v>
      </c>
      <c r="AJ85" s="1" t="s">
        <v>488</v>
      </c>
      <c r="AK85" s="1" t="s">
        <v>489</v>
      </c>
      <c r="AL85" s="1">
        <v>0</v>
      </c>
      <c r="AM85" s="1">
        <v>0</v>
      </c>
    </row>
    <row r="86" spans="1:39" ht="104.25" customHeight="1" x14ac:dyDescent="0.25">
      <c r="A86" s="1" t="s">
        <v>467</v>
      </c>
      <c r="B86" s="15">
        <v>662000151946</v>
      </c>
      <c r="C86" s="15">
        <v>304662010300031</v>
      </c>
      <c r="D86" s="1" t="s">
        <v>491</v>
      </c>
      <c r="E86" s="1" t="s">
        <v>519</v>
      </c>
      <c r="F86" s="1">
        <v>1</v>
      </c>
      <c r="G86" s="1" t="s">
        <v>69</v>
      </c>
      <c r="H86" s="1">
        <v>3</v>
      </c>
      <c r="I86" s="1" t="s">
        <v>70</v>
      </c>
      <c r="J86" s="1">
        <v>5</v>
      </c>
      <c r="K86" s="1" t="s">
        <v>79</v>
      </c>
      <c r="L86" s="1">
        <v>1</v>
      </c>
      <c r="M86" s="1">
        <v>0.75</v>
      </c>
      <c r="N86" s="1">
        <v>0.7</v>
      </c>
      <c r="O86" s="1" t="s">
        <v>512</v>
      </c>
      <c r="P86" s="1">
        <v>0</v>
      </c>
      <c r="Q86" s="1">
        <v>0</v>
      </c>
      <c r="R86" s="1">
        <v>0</v>
      </c>
      <c r="S86" s="1">
        <v>0</v>
      </c>
      <c r="T86" s="1">
        <v>0</v>
      </c>
      <c r="U86" s="1">
        <v>0</v>
      </c>
      <c r="V86" s="1">
        <v>0</v>
      </c>
      <c r="W86" s="1">
        <v>0</v>
      </c>
      <c r="X86" s="1">
        <v>0</v>
      </c>
      <c r="Y86" s="1">
        <v>0</v>
      </c>
      <c r="Z86" s="1">
        <v>0</v>
      </c>
      <c r="AA86" s="1">
        <v>438</v>
      </c>
      <c r="AB86" s="1" t="s">
        <v>71</v>
      </c>
      <c r="AC86" s="1" t="s">
        <v>72</v>
      </c>
      <c r="AD86" s="1" t="s">
        <v>118</v>
      </c>
      <c r="AE86" s="1">
        <v>88</v>
      </c>
      <c r="AF86" s="1" t="s">
        <v>120</v>
      </c>
      <c r="AG86" s="1" t="s">
        <v>119</v>
      </c>
      <c r="AH86" s="1" t="s">
        <v>490</v>
      </c>
      <c r="AI86" s="15">
        <v>662000151946</v>
      </c>
      <c r="AJ86" s="1" t="s">
        <v>491</v>
      </c>
      <c r="AK86" s="1" t="s">
        <v>492</v>
      </c>
      <c r="AL86" s="1">
        <v>0</v>
      </c>
      <c r="AM86" s="1">
        <v>0</v>
      </c>
    </row>
    <row r="87" spans="1:39" ht="101.25" customHeight="1" x14ac:dyDescent="0.25">
      <c r="A87" s="1" t="s">
        <v>468</v>
      </c>
      <c r="B87" s="15" t="s">
        <v>528</v>
      </c>
      <c r="C87" s="15" t="s">
        <v>530</v>
      </c>
      <c r="D87" s="1" t="s">
        <v>529</v>
      </c>
      <c r="E87" s="1" t="s">
        <v>520</v>
      </c>
      <c r="F87" s="1">
        <v>1</v>
      </c>
      <c r="G87" s="1" t="s">
        <v>69</v>
      </c>
      <c r="H87" s="1">
        <v>3</v>
      </c>
      <c r="I87" s="1" t="s">
        <v>70</v>
      </c>
      <c r="J87" s="1">
        <v>5</v>
      </c>
      <c r="K87" s="1" t="s">
        <v>79</v>
      </c>
      <c r="L87" s="1">
        <v>1</v>
      </c>
      <c r="M87" s="1">
        <v>0.75</v>
      </c>
      <c r="N87" s="1">
        <v>0.7</v>
      </c>
      <c r="O87" s="1" t="s">
        <v>512</v>
      </c>
      <c r="P87" s="1">
        <v>0</v>
      </c>
      <c r="Q87" s="1">
        <v>0</v>
      </c>
      <c r="R87" s="1">
        <v>0</v>
      </c>
      <c r="S87" s="1">
        <v>0</v>
      </c>
      <c r="T87" s="1">
        <v>0</v>
      </c>
      <c r="U87" s="1">
        <v>0</v>
      </c>
      <c r="V87" s="1">
        <v>0</v>
      </c>
      <c r="W87" s="1">
        <v>0</v>
      </c>
      <c r="X87" s="1">
        <v>0</v>
      </c>
      <c r="Y87" s="1">
        <v>0</v>
      </c>
      <c r="Z87" s="1">
        <v>0</v>
      </c>
      <c r="AA87" s="1">
        <v>438</v>
      </c>
      <c r="AB87" s="1" t="s">
        <v>71</v>
      </c>
      <c r="AC87" s="1" t="s">
        <v>72</v>
      </c>
      <c r="AD87" s="1" t="s">
        <v>118</v>
      </c>
      <c r="AE87" s="1" t="s">
        <v>493</v>
      </c>
      <c r="AF87" s="1" t="s">
        <v>494</v>
      </c>
      <c r="AG87" s="1" t="s">
        <v>495</v>
      </c>
      <c r="AH87" s="1" t="s">
        <v>496</v>
      </c>
      <c r="AI87" s="15" t="s">
        <v>528</v>
      </c>
      <c r="AJ87" s="1" t="s">
        <v>531</v>
      </c>
      <c r="AK87" s="1" t="s">
        <v>497</v>
      </c>
      <c r="AL87" s="1">
        <v>0</v>
      </c>
      <c r="AM87" s="1">
        <v>0</v>
      </c>
    </row>
    <row r="88" spans="1:39" ht="105.75" customHeight="1" x14ac:dyDescent="0.25">
      <c r="A88" s="1" t="s">
        <v>503</v>
      </c>
      <c r="B88" s="15">
        <v>662004187894</v>
      </c>
      <c r="C88" s="15">
        <v>316965800152214</v>
      </c>
      <c r="D88" s="1" t="s">
        <v>501</v>
      </c>
      <c r="E88" s="1" t="s">
        <v>521</v>
      </c>
      <c r="F88" s="1">
        <v>1</v>
      </c>
      <c r="G88" s="1" t="s">
        <v>69</v>
      </c>
      <c r="H88" s="1">
        <v>3</v>
      </c>
      <c r="I88" s="1" t="s">
        <v>70</v>
      </c>
      <c r="J88" s="1">
        <v>5</v>
      </c>
      <c r="K88" s="1" t="s">
        <v>79</v>
      </c>
      <c r="L88" s="1">
        <v>1</v>
      </c>
      <c r="M88" s="1">
        <v>0.75</v>
      </c>
      <c r="N88" s="1">
        <v>0.7</v>
      </c>
      <c r="O88" s="1" t="s">
        <v>512</v>
      </c>
      <c r="P88" s="1">
        <v>0</v>
      </c>
      <c r="Q88" s="1">
        <v>0</v>
      </c>
      <c r="R88" s="1">
        <v>0</v>
      </c>
      <c r="S88" s="1">
        <v>0</v>
      </c>
      <c r="T88" s="1">
        <v>0</v>
      </c>
      <c r="U88" s="1">
        <v>0</v>
      </c>
      <c r="V88" s="1">
        <v>0</v>
      </c>
      <c r="W88" s="1">
        <v>0</v>
      </c>
      <c r="X88" s="1">
        <v>0</v>
      </c>
      <c r="Y88" s="1">
        <v>0</v>
      </c>
      <c r="Z88" s="1">
        <v>0</v>
      </c>
      <c r="AA88" s="1">
        <v>438</v>
      </c>
      <c r="AB88" s="1" t="s">
        <v>71</v>
      </c>
      <c r="AC88" s="1" t="s">
        <v>72</v>
      </c>
      <c r="AD88" s="1" t="s">
        <v>118</v>
      </c>
      <c r="AE88" s="1" t="s">
        <v>493</v>
      </c>
      <c r="AF88" s="1" t="s">
        <v>494</v>
      </c>
      <c r="AG88" s="1" t="s">
        <v>495</v>
      </c>
      <c r="AH88" s="1" t="s">
        <v>496</v>
      </c>
      <c r="AI88" s="15">
        <v>662004187894</v>
      </c>
      <c r="AJ88" s="1" t="s">
        <v>501</v>
      </c>
      <c r="AK88" s="1" t="s">
        <v>502</v>
      </c>
      <c r="AL88" s="1">
        <v>0</v>
      </c>
      <c r="AM88" s="1">
        <v>0</v>
      </c>
    </row>
    <row r="89" spans="1:39" ht="104.25" customHeight="1" x14ac:dyDescent="0.25">
      <c r="A89" s="1" t="s">
        <v>504</v>
      </c>
      <c r="B89" s="15">
        <v>662000355604</v>
      </c>
      <c r="C89" s="15">
        <v>304662003600024</v>
      </c>
      <c r="D89" s="1" t="s">
        <v>508</v>
      </c>
      <c r="E89" s="1" t="s">
        <v>522</v>
      </c>
      <c r="F89" s="1">
        <v>1</v>
      </c>
      <c r="G89" s="1" t="s">
        <v>69</v>
      </c>
      <c r="H89" s="1">
        <v>3</v>
      </c>
      <c r="I89" s="1" t="s">
        <v>70</v>
      </c>
      <c r="J89" s="1">
        <v>5</v>
      </c>
      <c r="K89" s="1" t="s">
        <v>79</v>
      </c>
      <c r="L89" s="1">
        <v>1</v>
      </c>
      <c r="M89" s="1">
        <v>0.35</v>
      </c>
      <c r="N89" s="1">
        <v>0.7</v>
      </c>
      <c r="O89" s="1" t="s">
        <v>512</v>
      </c>
      <c r="P89" s="1">
        <v>0</v>
      </c>
      <c r="Q89" s="1">
        <v>0</v>
      </c>
      <c r="R89" s="1">
        <v>0</v>
      </c>
      <c r="S89" s="1">
        <v>0</v>
      </c>
      <c r="T89" s="1">
        <v>0</v>
      </c>
      <c r="U89" s="1">
        <v>0</v>
      </c>
      <c r="V89" s="1">
        <v>0</v>
      </c>
      <c r="W89" s="1">
        <v>0</v>
      </c>
      <c r="X89" s="1">
        <v>0</v>
      </c>
      <c r="Y89" s="1">
        <v>0</v>
      </c>
      <c r="Z89" s="1">
        <v>0</v>
      </c>
      <c r="AA89" s="1">
        <v>438</v>
      </c>
      <c r="AB89" s="1" t="s">
        <v>71</v>
      </c>
      <c r="AC89" s="1" t="s">
        <v>72</v>
      </c>
      <c r="AD89" s="1" t="s">
        <v>145</v>
      </c>
      <c r="AE89" s="1">
        <v>12</v>
      </c>
      <c r="AF89" s="1" t="s">
        <v>506</v>
      </c>
      <c r="AG89" s="1" t="s">
        <v>507</v>
      </c>
      <c r="AH89" s="1" t="s">
        <v>496</v>
      </c>
      <c r="AI89" s="15">
        <v>662000355604</v>
      </c>
      <c r="AJ89" s="1" t="s">
        <v>508</v>
      </c>
      <c r="AK89" s="1" t="s">
        <v>509</v>
      </c>
      <c r="AL89" s="1">
        <v>0</v>
      </c>
      <c r="AM89" s="1">
        <v>0</v>
      </c>
    </row>
    <row r="90" spans="1:39" ht="112.5" x14ac:dyDescent="0.25">
      <c r="A90" s="1" t="s">
        <v>505</v>
      </c>
      <c r="B90" s="15">
        <v>662000029992</v>
      </c>
      <c r="C90" s="15">
        <v>304662003700016</v>
      </c>
      <c r="D90" s="1" t="s">
        <v>510</v>
      </c>
      <c r="E90" s="1" t="s">
        <v>523</v>
      </c>
      <c r="F90" s="1">
        <v>1</v>
      </c>
      <c r="G90" s="1" t="s">
        <v>69</v>
      </c>
      <c r="H90" s="1">
        <v>3</v>
      </c>
      <c r="I90" s="1" t="s">
        <v>70</v>
      </c>
      <c r="J90" s="1">
        <v>5</v>
      </c>
      <c r="K90" s="1" t="s">
        <v>79</v>
      </c>
      <c r="L90" s="1">
        <v>1</v>
      </c>
      <c r="M90" s="1">
        <v>0.75</v>
      </c>
      <c r="N90" s="1">
        <v>0.7</v>
      </c>
      <c r="O90" s="1" t="s">
        <v>512</v>
      </c>
      <c r="P90" s="1">
        <v>0</v>
      </c>
      <c r="Q90" s="1">
        <v>0</v>
      </c>
      <c r="R90" s="1">
        <v>0</v>
      </c>
      <c r="S90" s="1">
        <v>0</v>
      </c>
      <c r="T90" s="1">
        <v>0</v>
      </c>
      <c r="U90" s="1">
        <v>0</v>
      </c>
      <c r="V90" s="1">
        <v>0</v>
      </c>
      <c r="W90" s="1">
        <v>0</v>
      </c>
      <c r="X90" s="1">
        <v>0</v>
      </c>
      <c r="Y90" s="1">
        <v>0</v>
      </c>
      <c r="Z90" s="1">
        <v>0</v>
      </c>
      <c r="AA90" s="1">
        <v>438</v>
      </c>
      <c r="AB90" s="1" t="s">
        <v>71</v>
      </c>
      <c r="AC90" s="1" t="s">
        <v>72</v>
      </c>
      <c r="AD90" s="18" t="s">
        <v>410</v>
      </c>
      <c r="AE90" s="19"/>
      <c r="AF90" s="1" t="s">
        <v>411</v>
      </c>
      <c r="AG90" s="1" t="s">
        <v>412</v>
      </c>
      <c r="AH90" s="1" t="s">
        <v>496</v>
      </c>
      <c r="AI90" s="15">
        <v>662000029992</v>
      </c>
      <c r="AJ90" s="1" t="s">
        <v>510</v>
      </c>
      <c r="AK90" s="1" t="s">
        <v>511</v>
      </c>
      <c r="AL90" s="1">
        <v>0</v>
      </c>
      <c r="AM90" s="1">
        <v>0</v>
      </c>
    </row>
    <row r="91" spans="1:39" ht="127.5" customHeight="1" x14ac:dyDescent="0.25">
      <c r="A91" s="1" t="s">
        <v>513</v>
      </c>
      <c r="B91" s="15">
        <v>662006489900</v>
      </c>
      <c r="C91" s="15">
        <v>315668100001540</v>
      </c>
      <c r="D91" s="1" t="s">
        <v>514</v>
      </c>
      <c r="E91" s="1" t="s">
        <v>524</v>
      </c>
      <c r="F91" s="1">
        <v>1</v>
      </c>
      <c r="G91" s="1" t="s">
        <v>69</v>
      </c>
      <c r="H91" s="1">
        <v>3</v>
      </c>
      <c r="I91" s="1" t="s">
        <v>70</v>
      </c>
      <c r="J91" s="1">
        <v>5</v>
      </c>
      <c r="K91" s="1" t="s">
        <v>79</v>
      </c>
      <c r="L91" s="1">
        <v>1</v>
      </c>
      <c r="M91" s="1">
        <v>0.75</v>
      </c>
      <c r="N91" s="1">
        <v>0.7</v>
      </c>
      <c r="O91" s="1" t="s">
        <v>512</v>
      </c>
      <c r="P91" s="1">
        <v>0</v>
      </c>
      <c r="Q91" s="1">
        <v>0</v>
      </c>
      <c r="R91" s="1">
        <v>0</v>
      </c>
      <c r="S91" s="1">
        <v>0</v>
      </c>
      <c r="T91" s="1">
        <v>0</v>
      </c>
      <c r="U91" s="1">
        <v>0</v>
      </c>
      <c r="V91" s="1">
        <v>0</v>
      </c>
      <c r="W91" s="1">
        <v>0</v>
      </c>
      <c r="X91" s="1">
        <v>0</v>
      </c>
      <c r="Y91" s="1">
        <v>0</v>
      </c>
      <c r="Z91" s="1">
        <v>0</v>
      </c>
      <c r="AA91" s="1">
        <v>438</v>
      </c>
      <c r="AB91" s="1" t="s">
        <v>71</v>
      </c>
      <c r="AC91" s="1" t="s">
        <v>72</v>
      </c>
      <c r="AD91" s="1" t="s">
        <v>525</v>
      </c>
      <c r="AE91" s="1">
        <v>169</v>
      </c>
      <c r="AF91" s="1" t="s">
        <v>110</v>
      </c>
      <c r="AG91" s="1" t="s">
        <v>109</v>
      </c>
      <c r="AH91" s="1" t="s">
        <v>215</v>
      </c>
      <c r="AI91" s="15">
        <v>662006489900</v>
      </c>
      <c r="AJ91" s="1" t="s">
        <v>514</v>
      </c>
      <c r="AK91" s="1" t="s">
        <v>526</v>
      </c>
      <c r="AL91" s="1">
        <v>0</v>
      </c>
      <c r="AM91" s="1">
        <v>0</v>
      </c>
    </row>
    <row r="92" spans="1:39" ht="112.5" x14ac:dyDescent="0.25">
      <c r="A92" s="1" t="s">
        <v>537</v>
      </c>
      <c r="B92" s="1">
        <v>6620007712</v>
      </c>
      <c r="C92" s="15">
        <v>1026601301044</v>
      </c>
      <c r="D92" s="1" t="s">
        <v>538</v>
      </c>
      <c r="E92" s="1" t="s">
        <v>539</v>
      </c>
      <c r="F92" s="1">
        <v>1</v>
      </c>
      <c r="G92" s="1" t="s">
        <v>69</v>
      </c>
      <c r="H92" s="1">
        <v>3</v>
      </c>
      <c r="I92" s="1" t="s">
        <v>70</v>
      </c>
      <c r="J92" s="1">
        <v>5</v>
      </c>
      <c r="K92" s="1" t="s">
        <v>79</v>
      </c>
      <c r="L92" s="1">
        <v>1</v>
      </c>
      <c r="M92" s="1">
        <v>0.75</v>
      </c>
      <c r="N92" s="1">
        <v>0.7</v>
      </c>
      <c r="O92" s="1" t="s">
        <v>512</v>
      </c>
      <c r="P92" s="1">
        <v>0</v>
      </c>
      <c r="Q92" s="1">
        <v>0</v>
      </c>
      <c r="R92" s="1">
        <v>0</v>
      </c>
      <c r="S92" s="1">
        <v>0</v>
      </c>
      <c r="T92" s="1">
        <v>0</v>
      </c>
      <c r="U92" s="1">
        <v>0</v>
      </c>
      <c r="V92" s="1">
        <v>0</v>
      </c>
      <c r="W92" s="1">
        <v>0</v>
      </c>
      <c r="X92" s="1">
        <v>0</v>
      </c>
      <c r="Y92" s="1">
        <v>0</v>
      </c>
      <c r="Z92" s="1">
        <v>0</v>
      </c>
      <c r="AA92" s="1">
        <v>438</v>
      </c>
      <c r="AB92" s="1" t="s">
        <v>71</v>
      </c>
      <c r="AC92" s="1" t="s">
        <v>72</v>
      </c>
      <c r="AD92" s="1" t="s">
        <v>525</v>
      </c>
      <c r="AE92" s="1">
        <v>169</v>
      </c>
      <c r="AF92" s="1" t="s">
        <v>110</v>
      </c>
      <c r="AG92" s="1" t="s">
        <v>109</v>
      </c>
      <c r="AH92" s="1" t="s">
        <v>540</v>
      </c>
      <c r="AI92" s="15">
        <f>B92</f>
        <v>6620007712</v>
      </c>
      <c r="AJ92" s="1" t="s">
        <v>538</v>
      </c>
      <c r="AK92" s="1" t="s">
        <v>541</v>
      </c>
      <c r="AL92" s="1">
        <v>0</v>
      </c>
      <c r="AM92" s="1">
        <v>0</v>
      </c>
    </row>
    <row r="93" spans="1:39" ht="75" x14ac:dyDescent="0.25">
      <c r="A93" s="1" t="s">
        <v>546</v>
      </c>
      <c r="B93" s="15">
        <v>662004659586</v>
      </c>
      <c r="C93" s="15">
        <v>317665800210114</v>
      </c>
      <c r="D93" s="1" t="s">
        <v>527</v>
      </c>
      <c r="E93" s="1" t="s">
        <v>551</v>
      </c>
      <c r="F93" s="1">
        <v>1</v>
      </c>
      <c r="G93" s="1" t="s">
        <v>69</v>
      </c>
      <c r="H93" s="1">
        <v>3</v>
      </c>
      <c r="I93" s="1" t="s">
        <v>70</v>
      </c>
      <c r="J93" s="1">
        <v>5</v>
      </c>
      <c r="K93" s="1" t="s">
        <v>79</v>
      </c>
      <c r="L93" s="1">
        <v>1</v>
      </c>
      <c r="M93" s="1">
        <v>0.75</v>
      </c>
      <c r="N93" s="1">
        <v>0.7</v>
      </c>
      <c r="O93" s="1" t="s">
        <v>512</v>
      </c>
      <c r="P93" s="1">
        <v>0</v>
      </c>
      <c r="Q93" s="1">
        <v>0</v>
      </c>
      <c r="R93" s="1">
        <v>0</v>
      </c>
      <c r="S93" s="1">
        <v>0</v>
      </c>
      <c r="T93" s="1">
        <v>0</v>
      </c>
      <c r="U93" s="1">
        <v>0</v>
      </c>
      <c r="V93" s="1">
        <v>0</v>
      </c>
      <c r="W93" s="1">
        <v>0</v>
      </c>
      <c r="X93" s="1">
        <v>0</v>
      </c>
      <c r="Y93" s="1">
        <v>0</v>
      </c>
      <c r="Z93" s="1">
        <v>0</v>
      </c>
      <c r="AA93" s="1">
        <v>438</v>
      </c>
      <c r="AB93" s="1" t="s">
        <v>71</v>
      </c>
      <c r="AC93" s="1" t="s">
        <v>72</v>
      </c>
      <c r="AD93" s="1" t="s">
        <v>134</v>
      </c>
      <c r="AE93" s="1" t="s">
        <v>135</v>
      </c>
      <c r="AF93" s="1" t="s">
        <v>429</v>
      </c>
      <c r="AG93" s="1" t="s">
        <v>430</v>
      </c>
      <c r="AH93" s="1" t="s">
        <v>232</v>
      </c>
      <c r="AI93" s="15">
        <v>662004659586</v>
      </c>
      <c r="AJ93" s="1" t="s">
        <v>488</v>
      </c>
      <c r="AK93" s="1" t="s">
        <v>550</v>
      </c>
      <c r="AL93" s="1">
        <v>0</v>
      </c>
      <c r="AM93" s="1">
        <v>0</v>
      </c>
    </row>
    <row r="94" spans="1:39" ht="112.5" x14ac:dyDescent="0.25">
      <c r="A94" s="1" t="s">
        <v>552</v>
      </c>
      <c r="B94" s="6" t="s">
        <v>569</v>
      </c>
      <c r="C94" s="6" t="s">
        <v>568</v>
      </c>
      <c r="D94" s="1" t="s">
        <v>570</v>
      </c>
      <c r="E94" s="1" t="s">
        <v>571</v>
      </c>
      <c r="F94" s="1">
        <v>1</v>
      </c>
      <c r="G94" s="1" t="s">
        <v>69</v>
      </c>
      <c r="H94" s="1">
        <v>3</v>
      </c>
      <c r="I94" s="1" t="s">
        <v>70</v>
      </c>
      <c r="J94" s="1">
        <v>5</v>
      </c>
      <c r="K94" s="1" t="s">
        <v>79</v>
      </c>
      <c r="L94" s="1">
        <v>2</v>
      </c>
      <c r="M94" s="1">
        <f>2*0.75</f>
        <v>1.5</v>
      </c>
      <c r="N94" s="1">
        <v>1</v>
      </c>
      <c r="O94" s="1">
        <v>0.27</v>
      </c>
      <c r="P94" s="1">
        <v>0</v>
      </c>
      <c r="Q94" s="1">
        <v>0</v>
      </c>
      <c r="R94" s="1">
        <v>0</v>
      </c>
      <c r="S94" s="1">
        <v>0</v>
      </c>
      <c r="T94" s="1">
        <v>0</v>
      </c>
      <c r="U94" s="1">
        <v>0</v>
      </c>
      <c r="V94" s="1">
        <v>0</v>
      </c>
      <c r="W94" s="1">
        <v>0</v>
      </c>
      <c r="X94" s="1">
        <v>0</v>
      </c>
      <c r="Y94" s="1">
        <v>0</v>
      </c>
      <c r="Z94" s="1">
        <v>0</v>
      </c>
      <c r="AA94" s="1">
        <v>438</v>
      </c>
      <c r="AB94" s="1" t="s">
        <v>71</v>
      </c>
      <c r="AC94" s="1" t="s">
        <v>72</v>
      </c>
      <c r="AD94" s="1" t="s">
        <v>382</v>
      </c>
      <c r="AE94" s="1">
        <v>28</v>
      </c>
      <c r="AF94" s="1" t="s">
        <v>572</v>
      </c>
      <c r="AG94" s="1" t="s">
        <v>573</v>
      </c>
      <c r="AH94" s="1" t="s">
        <v>162</v>
      </c>
      <c r="AI94" s="6" t="str">
        <f t="shared" ref="AI94:AI101" si="1">B94</f>
        <v>6620007230</v>
      </c>
      <c r="AJ94" s="1" t="str">
        <f t="shared" ref="AJ94:AK101" si="2">D94</f>
        <v>МБОУ "Средняя общеобразовательная школа № 14"</v>
      </c>
      <c r="AK94" s="1" t="str">
        <f t="shared" si="2"/>
        <v>Свердловская область, город Верхняя Тура, улица Первомайская, 28</v>
      </c>
      <c r="AL94" s="1">
        <v>0</v>
      </c>
      <c r="AM94" s="1">
        <v>0</v>
      </c>
    </row>
    <row r="95" spans="1:39" ht="93.75" x14ac:dyDescent="0.25">
      <c r="A95" s="1" t="s">
        <v>553</v>
      </c>
      <c r="B95" s="6" t="s">
        <v>574</v>
      </c>
      <c r="C95" s="6" t="s">
        <v>575</v>
      </c>
      <c r="D95" s="1" t="s">
        <v>576</v>
      </c>
      <c r="E95" s="1" t="s">
        <v>577</v>
      </c>
      <c r="F95" s="1">
        <v>1</v>
      </c>
      <c r="G95" s="1" t="s">
        <v>69</v>
      </c>
      <c r="H95" s="1">
        <v>3</v>
      </c>
      <c r="I95" s="1" t="s">
        <v>70</v>
      </c>
      <c r="J95" s="1">
        <v>5</v>
      </c>
      <c r="K95" s="1" t="s">
        <v>79</v>
      </c>
      <c r="L95" s="1">
        <v>1</v>
      </c>
      <c r="M95" s="1">
        <v>0.75</v>
      </c>
      <c r="N95" s="1">
        <v>1</v>
      </c>
      <c r="O95" s="9">
        <v>0.04</v>
      </c>
      <c r="P95" s="1">
        <v>0</v>
      </c>
      <c r="Q95" s="1">
        <v>0</v>
      </c>
      <c r="R95" s="1">
        <v>0</v>
      </c>
      <c r="S95" s="1">
        <v>0</v>
      </c>
      <c r="T95" s="1">
        <v>0</v>
      </c>
      <c r="U95" s="1">
        <v>0</v>
      </c>
      <c r="V95" s="1">
        <v>0</v>
      </c>
      <c r="W95" s="1">
        <v>0</v>
      </c>
      <c r="X95" s="1">
        <v>0</v>
      </c>
      <c r="Y95" s="1">
        <v>0</v>
      </c>
      <c r="Z95" s="1">
        <v>0</v>
      </c>
      <c r="AA95" s="1">
        <v>438</v>
      </c>
      <c r="AB95" s="1" t="s">
        <v>71</v>
      </c>
      <c r="AC95" s="1" t="s">
        <v>72</v>
      </c>
      <c r="AD95" s="1" t="s">
        <v>432</v>
      </c>
      <c r="AE95" s="1">
        <v>143</v>
      </c>
      <c r="AF95" s="1" t="s">
        <v>578</v>
      </c>
      <c r="AG95" s="1" t="s">
        <v>579</v>
      </c>
      <c r="AH95" s="1" t="s">
        <v>580</v>
      </c>
      <c r="AI95" s="6" t="str">
        <f t="shared" si="1"/>
        <v>6620007286</v>
      </c>
      <c r="AJ95" s="1" t="str">
        <f t="shared" si="2"/>
        <v>МБДОУ "ДЕТСКИЙ САД № 11"</v>
      </c>
      <c r="AK95" s="1" t="str">
        <f t="shared" si="2"/>
        <v>Свердловская область, город Верхняя Тура, улица Ленина, 143</v>
      </c>
      <c r="AL95" s="1">
        <v>0</v>
      </c>
      <c r="AM95" s="1">
        <v>0</v>
      </c>
    </row>
    <row r="96" spans="1:39" ht="168.75" x14ac:dyDescent="0.25">
      <c r="A96" s="1" t="s">
        <v>554</v>
      </c>
      <c r="B96" s="6" t="s">
        <v>581</v>
      </c>
      <c r="C96" s="6" t="s">
        <v>582</v>
      </c>
      <c r="D96" s="1" t="s">
        <v>583</v>
      </c>
      <c r="E96" s="1" t="s">
        <v>584</v>
      </c>
      <c r="F96" s="1">
        <v>1</v>
      </c>
      <c r="G96" s="1" t="s">
        <v>69</v>
      </c>
      <c r="H96" s="1">
        <v>3</v>
      </c>
      <c r="I96" s="1" t="s">
        <v>70</v>
      </c>
      <c r="J96" s="1">
        <v>5</v>
      </c>
      <c r="K96" s="1" t="s">
        <v>79</v>
      </c>
      <c r="L96" s="1">
        <v>2</v>
      </c>
      <c r="M96" s="1">
        <f>2*0.75</f>
        <v>1.5</v>
      </c>
      <c r="N96" s="1">
        <v>1</v>
      </c>
      <c r="O96" s="9">
        <v>0.17</v>
      </c>
      <c r="P96" s="1">
        <v>0</v>
      </c>
      <c r="Q96" s="1">
        <v>0</v>
      </c>
      <c r="R96" s="1">
        <v>0</v>
      </c>
      <c r="S96" s="1">
        <v>0</v>
      </c>
      <c r="T96" s="1">
        <v>0</v>
      </c>
      <c r="U96" s="1">
        <v>0</v>
      </c>
      <c r="V96" s="1">
        <v>0</v>
      </c>
      <c r="W96" s="1">
        <v>0</v>
      </c>
      <c r="X96" s="1">
        <v>0</v>
      </c>
      <c r="Y96" s="1">
        <v>0</v>
      </c>
      <c r="Z96" s="1">
        <v>0</v>
      </c>
      <c r="AA96" s="1">
        <v>438</v>
      </c>
      <c r="AB96" s="1" t="s">
        <v>71</v>
      </c>
      <c r="AC96" s="1" t="s">
        <v>72</v>
      </c>
      <c r="AD96" s="1" t="s">
        <v>140</v>
      </c>
      <c r="AE96" s="1">
        <v>10</v>
      </c>
      <c r="AF96" s="1" t="s">
        <v>585</v>
      </c>
      <c r="AG96" s="1" t="s">
        <v>586</v>
      </c>
      <c r="AH96" s="1" t="s">
        <v>580</v>
      </c>
      <c r="AI96" s="6" t="str">
        <f t="shared" si="1"/>
        <v xml:space="preserve"> 6620007254</v>
      </c>
      <c r="AJ96" s="1" t="str">
        <f t="shared" si="2"/>
        <v>МУНИЦИПАЛЬНОЕ БЮДЖЕТНОЕ ДОШКОЛЬНОЕ ОБРАЗОВАТЕЛЬНОЕ УЧРЕЖДЕНИЕ - ДЕТСКИЙ САД КОМБИНИРОВАННОГО ВИДА № 56 "КАРУСЕЛЬ"</v>
      </c>
      <c r="AK96" s="1" t="str">
        <f t="shared" si="2"/>
        <v>Свердловская область, город Верхняя Тура, улица Гробова, дом 10</v>
      </c>
      <c r="AL96" s="1">
        <v>0</v>
      </c>
      <c r="AM96" s="1">
        <v>0</v>
      </c>
    </row>
    <row r="97" spans="1:39" ht="375" x14ac:dyDescent="0.25">
      <c r="A97" s="1" t="s">
        <v>555</v>
      </c>
      <c r="B97" s="6" t="s">
        <v>587</v>
      </c>
      <c r="C97" s="6" t="s">
        <v>588</v>
      </c>
      <c r="D97" s="1" t="s">
        <v>589</v>
      </c>
      <c r="E97" s="1" t="s">
        <v>590</v>
      </c>
      <c r="F97" s="1">
        <v>1</v>
      </c>
      <c r="G97" s="1" t="s">
        <v>69</v>
      </c>
      <c r="H97" s="1">
        <v>3</v>
      </c>
      <c r="I97" s="1" t="s">
        <v>70</v>
      </c>
      <c r="J97" s="1">
        <v>5</v>
      </c>
      <c r="K97" s="1" t="s">
        <v>79</v>
      </c>
      <c r="L97" s="1">
        <v>1</v>
      </c>
      <c r="M97" s="1">
        <v>0.75</v>
      </c>
      <c r="N97" s="1">
        <v>1</v>
      </c>
      <c r="O97" s="1">
        <v>0.3</v>
      </c>
      <c r="P97" s="1">
        <v>0</v>
      </c>
      <c r="Q97" s="1">
        <v>0</v>
      </c>
      <c r="R97" s="1">
        <v>0</v>
      </c>
      <c r="S97" s="1">
        <v>0</v>
      </c>
      <c r="T97" s="1">
        <v>0</v>
      </c>
      <c r="U97" s="1">
        <v>0</v>
      </c>
      <c r="V97" s="1">
        <v>0</v>
      </c>
      <c r="W97" s="1">
        <v>0</v>
      </c>
      <c r="X97" s="1">
        <v>0</v>
      </c>
      <c r="Y97" s="1">
        <v>0</v>
      </c>
      <c r="Z97" s="1">
        <v>0</v>
      </c>
      <c r="AA97" s="1">
        <v>438</v>
      </c>
      <c r="AB97" s="1" t="s">
        <v>71</v>
      </c>
      <c r="AC97" s="1" t="s">
        <v>72</v>
      </c>
      <c r="AD97" s="1" t="s">
        <v>158</v>
      </c>
      <c r="AE97" s="1">
        <v>19</v>
      </c>
      <c r="AF97" s="1" t="s">
        <v>591</v>
      </c>
      <c r="AG97" s="1" t="s">
        <v>592</v>
      </c>
      <c r="AH97" s="1" t="s">
        <v>580</v>
      </c>
      <c r="AI97" s="1" t="str">
        <f t="shared" si="1"/>
        <v>6620007021</v>
      </c>
      <c r="AJ97" s="1" t="str">
        <f t="shared" si="2"/>
        <v>МУНИЦИПАЛЬНОЕ БЮДЖЕТНОЕ ДОШКОЛЬНОЕ ОБРАЗОВАТЕЛЬНОЕ УЧРЕЖДЕНИЕ ЦЕНТР РАЗВИТИЯ РЕБЁНКА-ДЕТСКИЙ САД № 35 "СКАЗКА" С ОСУЩЕСТВЛЕНИЕМ ФИЗИЧЕСКОГО И ПСИХИЧЕСКОГО РАЗВИТИЯ, КОРРЕКЦИИ И ОЗДОРОВЛЕНИЯ ВСЕХ ВОСПИТАННИКОВ</v>
      </c>
      <c r="AK97" s="1" t="str">
        <f t="shared" si="2"/>
        <v>Свердловская область, город Верхняя Тура, улица Володарского, 19</v>
      </c>
      <c r="AL97" s="1">
        <v>0</v>
      </c>
      <c r="AM97" s="1">
        <v>0</v>
      </c>
    </row>
    <row r="98" spans="1:39" ht="131.25" x14ac:dyDescent="0.25">
      <c r="A98" s="1" t="s">
        <v>556</v>
      </c>
      <c r="B98" s="6" t="s">
        <v>593</v>
      </c>
      <c r="C98" s="6" t="s">
        <v>594</v>
      </c>
      <c r="D98" s="1" t="s">
        <v>595</v>
      </c>
      <c r="E98" s="1" t="s">
        <v>596</v>
      </c>
      <c r="F98" s="1">
        <v>1</v>
      </c>
      <c r="G98" s="1" t="s">
        <v>69</v>
      </c>
      <c r="H98" s="1">
        <v>3</v>
      </c>
      <c r="I98" s="1" t="s">
        <v>70</v>
      </c>
      <c r="J98" s="1">
        <v>5</v>
      </c>
      <c r="K98" s="1" t="s">
        <v>79</v>
      </c>
      <c r="L98" s="1">
        <v>1</v>
      </c>
      <c r="M98" s="1">
        <v>0.75</v>
      </c>
      <c r="N98" s="1">
        <v>1</v>
      </c>
      <c r="O98" s="1">
        <v>0.11</v>
      </c>
      <c r="P98" s="1">
        <v>0</v>
      </c>
      <c r="Q98" s="1">
        <v>0</v>
      </c>
      <c r="R98" s="1">
        <v>0</v>
      </c>
      <c r="S98" s="1">
        <v>0</v>
      </c>
      <c r="T98" s="1">
        <v>0</v>
      </c>
      <c r="U98" s="1">
        <v>0</v>
      </c>
      <c r="V98" s="1">
        <v>0</v>
      </c>
      <c r="W98" s="1">
        <v>0</v>
      </c>
      <c r="X98" s="1">
        <v>0</v>
      </c>
      <c r="Y98" s="1">
        <v>0</v>
      </c>
      <c r="Z98" s="1">
        <v>0</v>
      </c>
      <c r="AA98" s="1">
        <v>438</v>
      </c>
      <c r="AB98" s="1" t="s">
        <v>71</v>
      </c>
      <c r="AC98" s="1" t="s">
        <v>72</v>
      </c>
      <c r="AD98" s="1" t="s">
        <v>140</v>
      </c>
      <c r="AE98" s="1">
        <v>3</v>
      </c>
      <c r="AF98" s="1" t="s">
        <v>597</v>
      </c>
      <c r="AG98" s="1" t="s">
        <v>598</v>
      </c>
      <c r="AH98" s="1" t="s">
        <v>580</v>
      </c>
      <c r="AI98" s="1" t="str">
        <f t="shared" si="1"/>
        <v>6620007261</v>
      </c>
      <c r="AJ98" s="1" t="str">
        <f t="shared" si="2"/>
        <v>МУНИЦИПАЛЬНОЕ БЮДЖЕТНОЕ ДОШКОЛЬНОЕ ОБРАЗОВАТЕЛЬНОЕ УЧРЕЖДЕНИЕ "ДЕТСКИЙ САД № 47"</v>
      </c>
      <c r="AK98" s="1" t="str">
        <f t="shared" si="2"/>
        <v xml:space="preserve"> Свердловская область, город Верхняя Тура, улица Гробова, 3</v>
      </c>
      <c r="AL98" s="1">
        <v>0</v>
      </c>
      <c r="AM98" s="1">
        <v>0</v>
      </c>
    </row>
    <row r="99" spans="1:39" ht="131.25" x14ac:dyDescent="0.25">
      <c r="A99" s="1" t="s">
        <v>557</v>
      </c>
      <c r="B99" s="6" t="s">
        <v>599</v>
      </c>
      <c r="C99" s="6" t="s">
        <v>600</v>
      </c>
      <c r="D99" s="1" t="s">
        <v>601</v>
      </c>
      <c r="E99" s="1" t="s">
        <v>602</v>
      </c>
      <c r="F99" s="1">
        <v>1</v>
      </c>
      <c r="G99" s="1" t="s">
        <v>69</v>
      </c>
      <c r="H99" s="1">
        <v>3</v>
      </c>
      <c r="I99" s="1" t="s">
        <v>70</v>
      </c>
      <c r="J99" s="1">
        <v>5</v>
      </c>
      <c r="K99" s="1" t="s">
        <v>79</v>
      </c>
      <c r="L99" s="1">
        <v>2</v>
      </c>
      <c r="M99" s="1">
        <f>2*0.75</f>
        <v>1.5</v>
      </c>
      <c r="N99" s="1">
        <v>1</v>
      </c>
      <c r="O99" s="1">
        <v>0.13</v>
      </c>
      <c r="P99" s="1">
        <v>0</v>
      </c>
      <c r="Q99" s="1">
        <v>0</v>
      </c>
      <c r="R99" s="1">
        <v>0</v>
      </c>
      <c r="S99" s="1">
        <v>0</v>
      </c>
      <c r="T99" s="1">
        <v>0</v>
      </c>
      <c r="U99" s="1">
        <v>0</v>
      </c>
      <c r="V99" s="1">
        <v>0</v>
      </c>
      <c r="W99" s="1">
        <v>0</v>
      </c>
      <c r="X99" s="1">
        <v>0</v>
      </c>
      <c r="Y99" s="1">
        <v>0</v>
      </c>
      <c r="Z99" s="1">
        <v>0</v>
      </c>
      <c r="AA99" s="1">
        <v>438</v>
      </c>
      <c r="AB99" s="1" t="s">
        <v>71</v>
      </c>
      <c r="AC99" s="1" t="s">
        <v>72</v>
      </c>
      <c r="AD99" s="1" t="s">
        <v>124</v>
      </c>
      <c r="AE99" s="1" t="s">
        <v>603</v>
      </c>
      <c r="AF99" s="1" t="s">
        <v>604</v>
      </c>
      <c r="AG99" s="1" t="s">
        <v>605</v>
      </c>
      <c r="AH99" s="1" t="s">
        <v>580</v>
      </c>
      <c r="AI99" s="1" t="str">
        <f t="shared" si="1"/>
        <v>6620016749</v>
      </c>
      <c r="AJ99" s="1" t="str">
        <f t="shared" si="2"/>
        <v>МУНИЦИПАЛЬНОЕ БЮДЖЕТНОЕ ДОШКОЛЬНОЕ ОБРАЗОВАТЕЛЬНОЕ УЧРЕЖДЕНИЕ "ДЕТСКИЙ САД № 45"</v>
      </c>
      <c r="AK99" s="1" t="str">
        <f t="shared" si="2"/>
        <v>Свердловская область, город Верхняя Тура, Совхозная улица, 13 а</v>
      </c>
      <c r="AL99" s="1">
        <v>0</v>
      </c>
      <c r="AM99" s="1">
        <v>0</v>
      </c>
    </row>
    <row r="100" spans="1:39" ht="262.5" x14ac:dyDescent="0.25">
      <c r="A100" s="1" t="s">
        <v>558</v>
      </c>
      <c r="B100" s="6" t="s">
        <v>611</v>
      </c>
      <c r="C100" s="6" t="s">
        <v>610</v>
      </c>
      <c r="D100" s="1" t="s">
        <v>609</v>
      </c>
      <c r="E100" s="1" t="s">
        <v>612</v>
      </c>
      <c r="F100" s="1">
        <v>1</v>
      </c>
      <c r="G100" s="1" t="s">
        <v>69</v>
      </c>
      <c r="H100" s="1">
        <v>3</v>
      </c>
      <c r="I100" s="1" t="s">
        <v>70</v>
      </c>
      <c r="J100" s="1">
        <v>5</v>
      </c>
      <c r="K100" s="1" t="s">
        <v>79</v>
      </c>
      <c r="L100" s="1">
        <v>3</v>
      </c>
      <c r="M100" s="1">
        <f>0.75*3</f>
        <v>2.25</v>
      </c>
      <c r="N100" s="1">
        <v>1</v>
      </c>
      <c r="P100" s="1">
        <v>0</v>
      </c>
      <c r="Q100" s="1">
        <v>0</v>
      </c>
      <c r="R100" s="1">
        <v>0</v>
      </c>
      <c r="S100" s="1">
        <v>0</v>
      </c>
      <c r="T100" s="1">
        <v>0</v>
      </c>
      <c r="U100" s="1">
        <v>0</v>
      </c>
      <c r="V100" s="1">
        <v>0</v>
      </c>
      <c r="W100" s="1">
        <v>0</v>
      </c>
      <c r="X100" s="1">
        <v>0</v>
      </c>
      <c r="Y100" s="1">
        <v>0</v>
      </c>
      <c r="Z100" s="1">
        <v>0</v>
      </c>
      <c r="AA100" s="1">
        <v>438</v>
      </c>
      <c r="AB100" s="1" t="s">
        <v>71</v>
      </c>
      <c r="AC100" s="1" t="s">
        <v>72</v>
      </c>
      <c r="AD100" s="1" t="s">
        <v>134</v>
      </c>
      <c r="AE100" s="1" t="s">
        <v>476</v>
      </c>
      <c r="AF100" s="1" t="s">
        <v>606</v>
      </c>
      <c r="AG100" s="1" t="s">
        <v>607</v>
      </c>
      <c r="AH100" s="1" t="s">
        <v>608</v>
      </c>
      <c r="AI100" s="1" t="str">
        <f t="shared" si="1"/>
        <v>6620000883</v>
      </c>
      <c r="AJ100" s="1" t="str">
        <f t="shared" si="2"/>
        <v xml:space="preserve">
ГОСУДАРСТВЕННОЕ БЮДЖЕТНОЕ УЧРЕЖДЕНИЕ ЗДРАВООХРАНЕНИЯ СВЕРДЛОВСКОЙ ОБЛАСТИ "ЦЕНТРАЛЬНАЯ ГОРОДСКАЯ БОЛЬНИЦА ГОРОД ВЕРХНЯЯ ТУРА"</v>
      </c>
      <c r="AK100" s="1" t="str">
        <f t="shared" si="2"/>
        <v>Свердловская область, город Верхняя Тура, улица Мира, 2б</v>
      </c>
      <c r="AL100" s="1">
        <v>0</v>
      </c>
      <c r="AM100" s="1">
        <v>0</v>
      </c>
    </row>
    <row r="101" spans="1:39" ht="131.25" x14ac:dyDescent="0.25">
      <c r="A101" s="1" t="s">
        <v>559</v>
      </c>
      <c r="B101" s="6" t="s">
        <v>613</v>
      </c>
      <c r="C101" s="6" t="s">
        <v>614</v>
      </c>
      <c r="D101" s="1" t="s">
        <v>615</v>
      </c>
      <c r="E101" s="1" t="s">
        <v>616</v>
      </c>
      <c r="F101" s="1">
        <v>1</v>
      </c>
      <c r="G101" s="1" t="s">
        <v>69</v>
      </c>
      <c r="H101" s="1">
        <v>3</v>
      </c>
      <c r="I101" s="1" t="s">
        <v>70</v>
      </c>
      <c r="J101" s="1">
        <v>5</v>
      </c>
      <c r="K101" s="1" t="s">
        <v>79</v>
      </c>
      <c r="L101" s="1">
        <v>1</v>
      </c>
      <c r="M101" s="1">
        <v>0.5</v>
      </c>
      <c r="N101" s="1">
        <v>1</v>
      </c>
      <c r="O101" s="1">
        <v>1.4999999999999999E-2</v>
      </c>
      <c r="P101" s="1">
        <v>0</v>
      </c>
      <c r="Q101" s="1">
        <v>0</v>
      </c>
      <c r="R101" s="1">
        <v>0</v>
      </c>
      <c r="S101" s="1">
        <v>0</v>
      </c>
      <c r="T101" s="1">
        <v>0</v>
      </c>
      <c r="U101" s="1">
        <v>0</v>
      </c>
      <c r="V101" s="1">
        <v>0</v>
      </c>
      <c r="W101" s="1">
        <v>0</v>
      </c>
      <c r="X101" s="1">
        <v>0</v>
      </c>
      <c r="Y101" s="1">
        <v>0</v>
      </c>
      <c r="Z101" s="1">
        <v>0</v>
      </c>
      <c r="AA101" s="1">
        <v>438</v>
      </c>
      <c r="AB101" s="1" t="s">
        <v>71</v>
      </c>
      <c r="AC101" s="1" t="s">
        <v>72</v>
      </c>
      <c r="AD101" s="1" t="s">
        <v>73</v>
      </c>
      <c r="AE101" s="1">
        <v>2</v>
      </c>
      <c r="AH101" s="1" t="s">
        <v>617</v>
      </c>
      <c r="AI101" s="1" t="str">
        <f t="shared" si="1"/>
        <v xml:space="preserve">6681000827
</v>
      </c>
      <c r="AJ101" s="1" t="str">
        <f t="shared" si="2"/>
        <v>АКЦИОНЕРНОЕ ОБЩЕСТВО "ВЕРХНЕТУРИНСКИЙ МАШИНОСТРОИТЕЛЬНЫЙ ЗАВОД"</v>
      </c>
      <c r="AK101" s="1" t="str">
        <f t="shared" si="2"/>
        <v>Свердловская область, город Верхняя Тура, улица Машиностроителей, 2</v>
      </c>
      <c r="AL101" s="1">
        <v>0</v>
      </c>
      <c r="AM101" s="1">
        <v>0</v>
      </c>
    </row>
    <row r="102" spans="1:39" ht="131.25" x14ac:dyDescent="0.25">
      <c r="A102" s="1" t="s">
        <v>560</v>
      </c>
      <c r="B102" s="6" t="s">
        <v>613</v>
      </c>
      <c r="C102" s="6" t="s">
        <v>614</v>
      </c>
      <c r="D102" s="1" t="s">
        <v>615</v>
      </c>
      <c r="E102" s="1" t="s">
        <v>616</v>
      </c>
      <c r="F102" s="1">
        <v>1</v>
      </c>
      <c r="G102" s="1" t="s">
        <v>69</v>
      </c>
      <c r="H102" s="1">
        <v>3</v>
      </c>
      <c r="I102" s="1" t="s">
        <v>70</v>
      </c>
      <c r="J102" s="1">
        <v>5</v>
      </c>
      <c r="K102" s="1" t="s">
        <v>79</v>
      </c>
      <c r="L102" s="1">
        <v>3</v>
      </c>
      <c r="M102" s="1">
        <f>0.75*3</f>
        <v>2.25</v>
      </c>
      <c r="N102" s="1">
        <v>0.7</v>
      </c>
      <c r="O102" s="1">
        <v>0.437</v>
      </c>
      <c r="P102" s="1">
        <v>0</v>
      </c>
      <c r="Q102" s="1">
        <v>0</v>
      </c>
      <c r="R102" s="1">
        <v>0</v>
      </c>
      <c r="S102" s="1">
        <v>0</v>
      </c>
      <c r="T102" s="1">
        <v>0</v>
      </c>
      <c r="U102" s="1">
        <v>0</v>
      </c>
      <c r="V102" s="1">
        <v>0</v>
      </c>
      <c r="W102" s="1">
        <v>0</v>
      </c>
      <c r="X102" s="1">
        <v>0</v>
      </c>
      <c r="Y102" s="1">
        <v>0</v>
      </c>
      <c r="Z102" s="1">
        <v>0</v>
      </c>
      <c r="AA102" s="1">
        <v>438</v>
      </c>
      <c r="AB102" s="1" t="s">
        <v>71</v>
      </c>
      <c r="AC102" s="1" t="s">
        <v>72</v>
      </c>
      <c r="AI102" s="1" t="str">
        <f t="shared" ref="AI102:AI110" si="3">B102</f>
        <v xml:space="preserve">6681000827
</v>
      </c>
      <c r="AJ102" s="1" t="str">
        <f t="shared" ref="AJ102:AJ110" si="4">D102</f>
        <v>АКЦИОНЕРНОЕ ОБЩЕСТВО "ВЕРХНЕТУРИНСКИЙ МАШИНОСТРОИТЕЛЬНЫЙ ЗАВОД"</v>
      </c>
      <c r="AK102" s="1" t="str">
        <f t="shared" ref="AK102:AK109" si="5">E102</f>
        <v>Свердловская область, город Верхняя Тура, улица Машиностроителей, 2</v>
      </c>
      <c r="AL102" s="1">
        <v>0</v>
      </c>
      <c r="AM102" s="1">
        <v>0</v>
      </c>
    </row>
    <row r="103" spans="1:39" ht="131.25" x14ac:dyDescent="0.25">
      <c r="A103" s="1" t="s">
        <v>561</v>
      </c>
      <c r="B103" s="6" t="s">
        <v>613</v>
      </c>
      <c r="C103" s="6" t="s">
        <v>614</v>
      </c>
      <c r="D103" s="1" t="s">
        <v>615</v>
      </c>
      <c r="E103" s="1" t="s">
        <v>616</v>
      </c>
      <c r="F103" s="1">
        <v>1</v>
      </c>
      <c r="G103" s="1" t="s">
        <v>69</v>
      </c>
      <c r="H103" s="1">
        <v>3</v>
      </c>
      <c r="I103" s="1" t="s">
        <v>70</v>
      </c>
      <c r="J103" s="1">
        <v>5</v>
      </c>
      <c r="K103" s="1" t="s">
        <v>79</v>
      </c>
      <c r="L103" s="1">
        <v>5</v>
      </c>
      <c r="M103" s="1">
        <f>0.7*L103</f>
        <v>3.5</v>
      </c>
      <c r="N103" s="1">
        <v>0.7</v>
      </c>
      <c r="O103" s="1">
        <v>0.23899999999999999</v>
      </c>
      <c r="P103" s="1">
        <v>0</v>
      </c>
      <c r="Q103" s="1">
        <v>0</v>
      </c>
      <c r="R103" s="1">
        <v>0</v>
      </c>
      <c r="S103" s="1">
        <v>0</v>
      </c>
      <c r="T103" s="1">
        <v>0</v>
      </c>
      <c r="U103" s="1">
        <v>0</v>
      </c>
      <c r="V103" s="1">
        <v>0</v>
      </c>
      <c r="W103" s="1">
        <v>0</v>
      </c>
      <c r="X103" s="1">
        <v>0</v>
      </c>
      <c r="Y103" s="1">
        <v>0</v>
      </c>
      <c r="Z103" s="1">
        <v>0</v>
      </c>
      <c r="AA103" s="1">
        <v>438</v>
      </c>
      <c r="AB103" s="1" t="s">
        <v>71</v>
      </c>
      <c r="AC103" s="1" t="s">
        <v>72</v>
      </c>
      <c r="AI103" s="1" t="str">
        <f t="shared" si="3"/>
        <v xml:space="preserve">6681000827
</v>
      </c>
      <c r="AJ103" s="1" t="str">
        <f t="shared" si="4"/>
        <v>АКЦИОНЕРНОЕ ОБЩЕСТВО "ВЕРХНЕТУРИНСКИЙ МАШИНОСТРОИТЕЛЬНЫЙ ЗАВОД"</v>
      </c>
      <c r="AK103" s="1" t="str">
        <f t="shared" si="5"/>
        <v>Свердловская область, город Верхняя Тура, улица Машиностроителей, 2</v>
      </c>
      <c r="AL103" s="1">
        <v>0</v>
      </c>
      <c r="AM103" s="1">
        <v>0</v>
      </c>
    </row>
    <row r="104" spans="1:39" ht="131.25" x14ac:dyDescent="0.25">
      <c r="A104" s="1" t="s">
        <v>562</v>
      </c>
      <c r="B104" s="6" t="s">
        <v>613</v>
      </c>
      <c r="C104" s="6" t="s">
        <v>614</v>
      </c>
      <c r="D104" s="1" t="s">
        <v>615</v>
      </c>
      <c r="E104" s="1" t="s">
        <v>616</v>
      </c>
      <c r="F104" s="1">
        <v>1</v>
      </c>
      <c r="G104" s="1" t="s">
        <v>69</v>
      </c>
      <c r="H104" s="1">
        <v>3</v>
      </c>
      <c r="I104" s="1" t="s">
        <v>70</v>
      </c>
      <c r="J104" s="1">
        <v>5</v>
      </c>
      <c r="K104" s="1" t="s">
        <v>79</v>
      </c>
      <c r="L104" s="1">
        <v>1</v>
      </c>
      <c r="M104" s="1">
        <v>0.7</v>
      </c>
      <c r="N104" s="1">
        <v>0.7</v>
      </c>
      <c r="O104" s="1">
        <v>0.22900000000000001</v>
      </c>
      <c r="P104" s="1">
        <v>0</v>
      </c>
      <c r="Q104" s="1">
        <v>0</v>
      </c>
      <c r="R104" s="1">
        <v>0</v>
      </c>
      <c r="S104" s="1">
        <v>0</v>
      </c>
      <c r="T104" s="1">
        <v>0</v>
      </c>
      <c r="U104" s="1">
        <v>0</v>
      </c>
      <c r="V104" s="1">
        <v>0</v>
      </c>
      <c r="W104" s="1">
        <v>0</v>
      </c>
      <c r="X104" s="1">
        <v>0</v>
      </c>
      <c r="Y104" s="1">
        <v>0</v>
      </c>
      <c r="Z104" s="1">
        <v>0</v>
      </c>
      <c r="AA104" s="1">
        <v>438</v>
      </c>
      <c r="AB104" s="1" t="s">
        <v>71</v>
      </c>
      <c r="AC104" s="1" t="s">
        <v>72</v>
      </c>
      <c r="AI104" s="1" t="str">
        <f t="shared" si="3"/>
        <v xml:space="preserve">6681000827
</v>
      </c>
      <c r="AJ104" s="1" t="str">
        <f t="shared" si="4"/>
        <v>АКЦИОНЕРНОЕ ОБЩЕСТВО "ВЕРХНЕТУРИНСКИЙ МАШИНОСТРОИТЕЛЬНЫЙ ЗАВОД"</v>
      </c>
      <c r="AK104" s="1" t="str">
        <f t="shared" si="5"/>
        <v>Свердловская область, город Верхняя Тура, улица Машиностроителей, 2</v>
      </c>
      <c r="AL104" s="1">
        <v>0</v>
      </c>
      <c r="AM104" s="1">
        <v>0</v>
      </c>
    </row>
    <row r="105" spans="1:39" ht="131.25" x14ac:dyDescent="0.25">
      <c r="A105" s="1" t="s">
        <v>563</v>
      </c>
      <c r="B105" s="6" t="s">
        <v>613</v>
      </c>
      <c r="C105" s="6" t="s">
        <v>614</v>
      </c>
      <c r="D105" s="1" t="s">
        <v>615</v>
      </c>
      <c r="E105" s="1" t="s">
        <v>616</v>
      </c>
      <c r="F105" s="1">
        <v>1</v>
      </c>
      <c r="G105" s="1" t="s">
        <v>69</v>
      </c>
      <c r="H105" s="1">
        <v>3</v>
      </c>
      <c r="I105" s="1" t="s">
        <v>70</v>
      </c>
      <c r="J105" s="1">
        <v>5</v>
      </c>
      <c r="K105" s="1" t="s">
        <v>79</v>
      </c>
      <c r="L105" s="1">
        <v>1</v>
      </c>
      <c r="M105" s="1">
        <v>0.7</v>
      </c>
      <c r="N105" s="1">
        <v>0.7</v>
      </c>
      <c r="O105" s="1">
        <v>0.7</v>
      </c>
      <c r="P105" s="1">
        <v>0</v>
      </c>
      <c r="Q105" s="1">
        <v>0</v>
      </c>
      <c r="R105" s="1">
        <v>0</v>
      </c>
      <c r="S105" s="1">
        <v>0</v>
      </c>
      <c r="T105" s="1">
        <v>0</v>
      </c>
      <c r="U105" s="1">
        <v>0</v>
      </c>
      <c r="V105" s="1">
        <v>0</v>
      </c>
      <c r="W105" s="1">
        <v>0</v>
      </c>
      <c r="X105" s="1">
        <v>0</v>
      </c>
      <c r="Y105" s="1">
        <v>0</v>
      </c>
      <c r="Z105" s="1">
        <v>0</v>
      </c>
      <c r="AA105" s="1">
        <v>438</v>
      </c>
      <c r="AB105" s="1" t="s">
        <v>71</v>
      </c>
      <c r="AC105" s="1" t="s">
        <v>72</v>
      </c>
      <c r="AI105" s="1" t="str">
        <f t="shared" si="3"/>
        <v xml:space="preserve">6681000827
</v>
      </c>
      <c r="AJ105" s="1" t="str">
        <f t="shared" si="4"/>
        <v>АКЦИОНЕРНОЕ ОБЩЕСТВО "ВЕРХНЕТУРИНСКИЙ МАШИНОСТРОИТЕЛЬНЫЙ ЗАВОД"</v>
      </c>
      <c r="AK105" s="1" t="str">
        <f t="shared" si="5"/>
        <v>Свердловская область, город Верхняя Тура, улица Машиностроителей, 2</v>
      </c>
      <c r="AL105" s="1">
        <v>0</v>
      </c>
      <c r="AM105" s="1">
        <v>0</v>
      </c>
    </row>
    <row r="106" spans="1:39" ht="131.25" x14ac:dyDescent="0.25">
      <c r="A106" s="1" t="s">
        <v>564</v>
      </c>
      <c r="B106" s="6" t="s">
        <v>613</v>
      </c>
      <c r="C106" s="6" t="s">
        <v>614</v>
      </c>
      <c r="D106" s="1" t="s">
        <v>615</v>
      </c>
      <c r="E106" s="1" t="s">
        <v>616</v>
      </c>
      <c r="F106" s="1">
        <v>1</v>
      </c>
      <c r="G106" s="1" t="s">
        <v>69</v>
      </c>
      <c r="H106" s="1">
        <v>3</v>
      </c>
      <c r="I106" s="1" t="s">
        <v>70</v>
      </c>
      <c r="J106" s="1">
        <v>5</v>
      </c>
      <c r="K106" s="1" t="s">
        <v>79</v>
      </c>
      <c r="L106" s="1">
        <v>2</v>
      </c>
      <c r="M106" s="1">
        <f>2*0.7</f>
        <v>1.4</v>
      </c>
      <c r="N106" s="1">
        <v>0.7</v>
      </c>
      <c r="O106" s="1">
        <v>0.7</v>
      </c>
      <c r="P106" s="1">
        <v>0</v>
      </c>
      <c r="Q106" s="1">
        <v>0</v>
      </c>
      <c r="R106" s="1">
        <v>0</v>
      </c>
      <c r="S106" s="1">
        <v>0</v>
      </c>
      <c r="T106" s="1">
        <v>0</v>
      </c>
      <c r="U106" s="1">
        <v>0</v>
      </c>
      <c r="V106" s="1">
        <v>0</v>
      </c>
      <c r="W106" s="1">
        <v>0</v>
      </c>
      <c r="X106" s="1">
        <v>0</v>
      </c>
      <c r="Y106" s="1">
        <v>0</v>
      </c>
      <c r="Z106" s="1">
        <v>0</v>
      </c>
      <c r="AA106" s="1">
        <v>438</v>
      </c>
      <c r="AB106" s="1" t="s">
        <v>71</v>
      </c>
      <c r="AC106" s="1" t="s">
        <v>72</v>
      </c>
      <c r="AI106" s="1" t="str">
        <f t="shared" si="3"/>
        <v xml:space="preserve">6681000827
</v>
      </c>
      <c r="AJ106" s="1" t="str">
        <f t="shared" si="4"/>
        <v>АКЦИОНЕРНОЕ ОБЩЕСТВО "ВЕРХНЕТУРИНСКИЙ МАШИНОСТРОИТЕЛЬНЫЙ ЗАВОД"</v>
      </c>
      <c r="AK106" s="1" t="str">
        <f t="shared" si="5"/>
        <v>Свердловская область, город Верхняя Тура, улица Машиностроителей, 2</v>
      </c>
      <c r="AL106" s="1">
        <v>0</v>
      </c>
      <c r="AM106" s="1">
        <v>0</v>
      </c>
    </row>
    <row r="107" spans="1:39" ht="131.25" x14ac:dyDescent="0.25">
      <c r="A107" s="1" t="s">
        <v>565</v>
      </c>
      <c r="B107" s="6" t="s">
        <v>613</v>
      </c>
      <c r="C107" s="6" t="s">
        <v>614</v>
      </c>
      <c r="D107" s="1" t="s">
        <v>615</v>
      </c>
      <c r="E107" s="1" t="s">
        <v>616</v>
      </c>
      <c r="F107" s="1">
        <v>1</v>
      </c>
      <c r="G107" s="1" t="s">
        <v>69</v>
      </c>
      <c r="H107" s="1">
        <v>3</v>
      </c>
      <c r="I107" s="1" t="s">
        <v>70</v>
      </c>
      <c r="J107" s="1">
        <v>5</v>
      </c>
      <c r="K107" s="1" t="s">
        <v>79</v>
      </c>
      <c r="L107" s="1">
        <v>2</v>
      </c>
      <c r="M107" s="1">
        <v>1.4</v>
      </c>
      <c r="N107" s="1">
        <v>0.7</v>
      </c>
      <c r="O107" s="1">
        <v>5.7000000000000002E-2</v>
      </c>
      <c r="P107" s="1">
        <v>0</v>
      </c>
      <c r="Q107" s="1">
        <v>0</v>
      </c>
      <c r="R107" s="1">
        <v>0</v>
      </c>
      <c r="S107" s="1">
        <v>0</v>
      </c>
      <c r="T107" s="1">
        <v>0</v>
      </c>
      <c r="U107" s="1">
        <v>0</v>
      </c>
      <c r="V107" s="1">
        <v>0</v>
      </c>
      <c r="W107" s="1">
        <v>0</v>
      </c>
      <c r="X107" s="1">
        <v>0</v>
      </c>
      <c r="Y107" s="1">
        <v>0</v>
      </c>
      <c r="Z107" s="1">
        <v>0</v>
      </c>
      <c r="AA107" s="1">
        <v>438</v>
      </c>
      <c r="AB107" s="1" t="s">
        <v>71</v>
      </c>
      <c r="AC107" s="1" t="s">
        <v>72</v>
      </c>
      <c r="AI107" s="1" t="str">
        <f t="shared" si="3"/>
        <v xml:space="preserve">6681000827
</v>
      </c>
      <c r="AJ107" s="1" t="str">
        <f t="shared" si="4"/>
        <v>АКЦИОНЕРНОЕ ОБЩЕСТВО "ВЕРХНЕТУРИНСКИЙ МАШИНОСТРОИТЕЛЬНЫЙ ЗАВОД"</v>
      </c>
      <c r="AK107" s="1" t="str">
        <f t="shared" si="5"/>
        <v>Свердловская область, город Верхняя Тура, улица Машиностроителей, 2</v>
      </c>
      <c r="AL107" s="1">
        <v>0</v>
      </c>
      <c r="AM107" s="1">
        <v>0</v>
      </c>
    </row>
    <row r="108" spans="1:39" ht="131.25" x14ac:dyDescent="0.25">
      <c r="A108" s="1" t="s">
        <v>566</v>
      </c>
      <c r="B108" s="6" t="s">
        <v>613</v>
      </c>
      <c r="C108" s="6" t="s">
        <v>614</v>
      </c>
      <c r="D108" s="1" t="s">
        <v>615</v>
      </c>
      <c r="E108" s="1" t="s">
        <v>616</v>
      </c>
      <c r="F108" s="1">
        <v>1</v>
      </c>
      <c r="G108" s="1" t="s">
        <v>69</v>
      </c>
      <c r="H108" s="1">
        <v>3</v>
      </c>
      <c r="I108" s="1" t="s">
        <v>70</v>
      </c>
      <c r="J108" s="1">
        <v>5</v>
      </c>
      <c r="K108" s="1" t="s">
        <v>79</v>
      </c>
      <c r="L108" s="1">
        <v>1</v>
      </c>
      <c r="M108" s="1">
        <v>0.7</v>
      </c>
      <c r="N108" s="1">
        <v>0.7</v>
      </c>
      <c r="O108" s="1">
        <v>6.5000000000000002E-2</v>
      </c>
      <c r="P108" s="1">
        <v>0</v>
      </c>
      <c r="Q108" s="1">
        <v>0</v>
      </c>
      <c r="R108" s="1">
        <v>0</v>
      </c>
      <c r="S108" s="1">
        <v>0</v>
      </c>
      <c r="T108" s="1">
        <v>0</v>
      </c>
      <c r="U108" s="1">
        <v>0</v>
      </c>
      <c r="V108" s="1">
        <v>0</v>
      </c>
      <c r="W108" s="1">
        <v>0</v>
      </c>
      <c r="X108" s="1">
        <v>0</v>
      </c>
      <c r="Y108" s="1">
        <v>0</v>
      </c>
      <c r="Z108" s="1">
        <v>0</v>
      </c>
      <c r="AA108" s="1">
        <v>438</v>
      </c>
      <c r="AB108" s="1" t="s">
        <v>71</v>
      </c>
      <c r="AC108" s="1" t="s">
        <v>72</v>
      </c>
      <c r="AI108" s="1" t="str">
        <f t="shared" si="3"/>
        <v xml:space="preserve">6681000827
</v>
      </c>
      <c r="AJ108" s="1" t="str">
        <f t="shared" si="4"/>
        <v>АКЦИОНЕРНОЕ ОБЩЕСТВО "ВЕРХНЕТУРИНСКИЙ МАШИНОСТРОИТЕЛЬНЫЙ ЗАВОД"</v>
      </c>
      <c r="AK108" s="1" t="str">
        <f t="shared" si="5"/>
        <v>Свердловская область, город Верхняя Тура, улица Машиностроителей, 2</v>
      </c>
      <c r="AL108" s="1">
        <v>0</v>
      </c>
      <c r="AM108" s="1">
        <v>0</v>
      </c>
    </row>
    <row r="109" spans="1:39" ht="112.5" x14ac:dyDescent="0.25">
      <c r="A109" s="1" t="s">
        <v>567</v>
      </c>
      <c r="B109" s="6" t="s">
        <v>624</v>
      </c>
      <c r="C109" s="6" t="s">
        <v>625</v>
      </c>
      <c r="D109" s="1" t="s">
        <v>626</v>
      </c>
      <c r="E109" s="1" t="s">
        <v>627</v>
      </c>
      <c r="F109" s="1">
        <v>1</v>
      </c>
      <c r="G109" s="1" t="s">
        <v>628</v>
      </c>
      <c r="H109" s="1">
        <v>3</v>
      </c>
      <c r="I109" s="1" t="s">
        <v>70</v>
      </c>
      <c r="J109" s="1">
        <v>5</v>
      </c>
      <c r="K109" s="1" t="s">
        <v>629</v>
      </c>
      <c r="L109" s="1">
        <v>1</v>
      </c>
      <c r="M109" s="1">
        <v>1.1000000000000001</v>
      </c>
      <c r="N109" s="1">
        <v>1</v>
      </c>
      <c r="O109" s="1">
        <v>0.7</v>
      </c>
      <c r="P109" s="1">
        <v>0</v>
      </c>
      <c r="Q109" s="1">
        <v>0</v>
      </c>
      <c r="R109" s="1">
        <v>0</v>
      </c>
      <c r="S109" s="1">
        <v>0</v>
      </c>
      <c r="T109" s="1">
        <v>0</v>
      </c>
      <c r="U109" s="1">
        <v>0</v>
      </c>
      <c r="V109" s="1">
        <v>0</v>
      </c>
      <c r="W109" s="1">
        <v>0</v>
      </c>
      <c r="X109" s="1">
        <v>0</v>
      </c>
      <c r="Y109" s="1">
        <v>0</v>
      </c>
      <c r="Z109" s="1">
        <v>0</v>
      </c>
      <c r="AA109" s="1">
        <v>438</v>
      </c>
      <c r="AB109" s="1" t="s">
        <v>71</v>
      </c>
      <c r="AC109" s="1" t="s">
        <v>72</v>
      </c>
      <c r="AI109" s="1" t="str">
        <f t="shared" si="3"/>
        <v>7825706086</v>
      </c>
      <c r="AJ109" s="1" t="str">
        <f t="shared" si="4"/>
        <v>Общество с ограниченной отвественностью "АГРОТОРГ"</v>
      </c>
      <c r="AK109" s="1" t="str">
        <f t="shared" si="5"/>
        <v>Свердловская область, город Верхняя Тура, улица Володарского, 33</v>
      </c>
      <c r="AL109" s="1">
        <v>0</v>
      </c>
      <c r="AM109" s="1">
        <v>0</v>
      </c>
    </row>
    <row r="110" spans="1:39" ht="93.75" x14ac:dyDescent="0.25">
      <c r="A110" s="1" t="s">
        <v>630</v>
      </c>
      <c r="B110" s="6" t="s">
        <v>631</v>
      </c>
      <c r="C110" s="6" t="s">
        <v>632</v>
      </c>
      <c r="D110" s="1" t="s">
        <v>633</v>
      </c>
      <c r="E110" s="1" t="s">
        <v>634</v>
      </c>
      <c r="F110" s="1">
        <v>1</v>
      </c>
      <c r="G110" s="1" t="s">
        <v>69</v>
      </c>
      <c r="H110" s="1">
        <v>3</v>
      </c>
      <c r="I110" s="1" t="s">
        <v>70</v>
      </c>
      <c r="J110" s="1">
        <v>5</v>
      </c>
      <c r="K110" s="1" t="s">
        <v>629</v>
      </c>
      <c r="L110" s="1">
        <v>2</v>
      </c>
      <c r="M110" s="1">
        <v>1.5</v>
      </c>
      <c r="N110" s="1">
        <v>0.7</v>
      </c>
      <c r="O110" s="1" t="s">
        <v>512</v>
      </c>
      <c r="P110" s="1">
        <v>0</v>
      </c>
      <c r="Q110" s="1">
        <v>0</v>
      </c>
      <c r="R110" s="1">
        <v>0</v>
      </c>
      <c r="S110" s="1">
        <v>0</v>
      </c>
      <c r="T110" s="1">
        <v>0</v>
      </c>
      <c r="U110" s="1">
        <v>0</v>
      </c>
      <c r="V110" s="1">
        <v>0</v>
      </c>
      <c r="W110" s="1">
        <v>0</v>
      </c>
      <c r="X110" s="1">
        <v>0</v>
      </c>
      <c r="Y110" s="1">
        <v>0</v>
      </c>
      <c r="Z110" s="1">
        <v>0</v>
      </c>
      <c r="AA110" s="1">
        <v>438</v>
      </c>
      <c r="AB110" s="1" t="s">
        <v>71</v>
      </c>
      <c r="AC110" s="1" t="s">
        <v>72</v>
      </c>
      <c r="AI110" s="1" t="str">
        <f t="shared" si="3"/>
        <v>66810111917</v>
      </c>
      <c r="AJ110" s="1" t="str">
        <f t="shared" si="4"/>
        <v>Общество с ограниченной ответственностью "АТМОСФЕРА"</v>
      </c>
      <c r="AK110" s="1" t="s">
        <v>634</v>
      </c>
      <c r="AL110" s="1">
        <v>0</v>
      </c>
      <c r="AM110" s="1">
        <v>0</v>
      </c>
    </row>
    <row r="111" spans="1:39" x14ac:dyDescent="0.25">
      <c r="B111" s="6"/>
      <c r="C111" s="6"/>
    </row>
    <row r="112" spans="1:39" x14ac:dyDescent="0.25">
      <c r="B112" s="6"/>
      <c r="C112" s="6"/>
    </row>
    <row r="113" spans="2:3" x14ac:dyDescent="0.25">
      <c r="B113" s="6"/>
      <c r="C113" s="6"/>
    </row>
    <row r="114" spans="2:3" x14ac:dyDescent="0.25">
      <c r="B114" s="6"/>
      <c r="C114" s="6"/>
    </row>
    <row r="115" spans="2:3" x14ac:dyDescent="0.25">
      <c r="B115" s="6"/>
      <c r="C115" s="6"/>
    </row>
    <row r="116" spans="2:3" x14ac:dyDescent="0.25">
      <c r="B116" s="6"/>
      <c r="C116" s="6"/>
    </row>
  </sheetData>
  <mergeCells count="75">
    <mergeCell ref="L5:Z5"/>
    <mergeCell ref="L6:O6"/>
    <mergeCell ref="P6:T6"/>
    <mergeCell ref="U6:Z6"/>
    <mergeCell ref="T7:T8"/>
    <mergeCell ref="X7:X8"/>
    <mergeCell ref="M7:M8"/>
    <mergeCell ref="V7:V8"/>
    <mergeCell ref="U7:U8"/>
    <mergeCell ref="AH4:AM4"/>
    <mergeCell ref="AH5:AM5"/>
    <mergeCell ref="AI7:AI8"/>
    <mergeCell ref="AJ7:AJ8"/>
    <mergeCell ref="AK7:AK8"/>
    <mergeCell ref="AL7:AL8"/>
    <mergeCell ref="AM7:AM8"/>
    <mergeCell ref="AH6:AK6"/>
    <mergeCell ref="AL6:AM6"/>
    <mergeCell ref="K7:K8"/>
    <mergeCell ref="L7:L8"/>
    <mergeCell ref="W7:W8"/>
    <mergeCell ref="P7:P8"/>
    <mergeCell ref="N7:N8"/>
    <mergeCell ref="O7:O8"/>
    <mergeCell ref="Q7:Q8"/>
    <mergeCell ref="R7:R8"/>
    <mergeCell ref="S7:S8"/>
    <mergeCell ref="J6:K6"/>
    <mergeCell ref="H7:H8"/>
    <mergeCell ref="I7:I8"/>
    <mergeCell ref="B5:E5"/>
    <mergeCell ref="Y7:Z7"/>
    <mergeCell ref="AA5:AG5"/>
    <mergeCell ref="AA7:AB7"/>
    <mergeCell ref="J7:J8"/>
    <mergeCell ref="F5:K5"/>
    <mergeCell ref="F6:G6"/>
    <mergeCell ref="H6:I6"/>
    <mergeCell ref="B6:B8"/>
    <mergeCell ref="C6:C8"/>
    <mergeCell ref="D6:D8"/>
    <mergeCell ref="E6:E8"/>
    <mergeCell ref="F7:F8"/>
    <mergeCell ref="G7:G8"/>
    <mergeCell ref="A3:AM3"/>
    <mergeCell ref="AD7:AD8"/>
    <mergeCell ref="AE7:AE8"/>
    <mergeCell ref="AF7:AF8"/>
    <mergeCell ref="AG7:AG8"/>
    <mergeCell ref="AH7:AH8"/>
    <mergeCell ref="AA4:AG4"/>
    <mergeCell ref="AC7:AC8"/>
    <mergeCell ref="A4:Z4"/>
    <mergeCell ref="A5:A8"/>
    <mergeCell ref="AD41:AE41"/>
    <mergeCell ref="AD42:AE42"/>
    <mergeCell ref="AD45:AE45"/>
    <mergeCell ref="AD51:AE51"/>
    <mergeCell ref="AD52:AE52"/>
    <mergeCell ref="AD53:AE53"/>
    <mergeCell ref="AD60:AE60"/>
    <mergeCell ref="AD63:AE63"/>
    <mergeCell ref="AD66:AE66"/>
    <mergeCell ref="AD67:AE67"/>
    <mergeCell ref="AD68:AE68"/>
    <mergeCell ref="AD78:AE78"/>
    <mergeCell ref="AD79:AE79"/>
    <mergeCell ref="AD80:AE80"/>
    <mergeCell ref="AD90:AE90"/>
    <mergeCell ref="AD69:AE69"/>
    <mergeCell ref="AD70:AE70"/>
    <mergeCell ref="AD71:AE71"/>
    <mergeCell ref="AD72:AE72"/>
    <mergeCell ref="AD74:AE74"/>
    <mergeCell ref="AD77:AE77"/>
  </mergeCells>
  <pageMargins left="0.23622047244094491" right="0.23622047244094491" top="0.31496062992125984" bottom="0.74803149606299213" header="0.31496062992125984" footer="0.31496062992125984"/>
  <pageSetup paperSize="9" scale="30" fitToWidth="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раздел 1-3</vt:lpstr>
      <vt:lpstr>'раздел 1-3'!Область_печати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2021-10-20T11:07:29Z</dcterms:modified>
</cp:coreProperties>
</file>